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7F2~1\AppData\Local\Temp\Rar$DIa4804.16755\"/>
    </mc:Choice>
  </mc:AlternateContent>
  <bookViews>
    <workbookView xWindow="0" yWindow="0" windowWidth="24075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4" i="1" l="1"/>
  <c r="G234" i="1"/>
  <c r="H234" i="1"/>
  <c r="E234" i="1"/>
  <c r="F233" i="1"/>
  <c r="G233" i="1"/>
  <c r="H233" i="1"/>
  <c r="E233" i="1"/>
  <c r="F178" i="1" l="1"/>
  <c r="G178" i="1"/>
  <c r="H178" i="1"/>
  <c r="E178" i="1"/>
  <c r="H210" i="1"/>
  <c r="G210" i="1"/>
  <c r="F210" i="1"/>
  <c r="E210" i="1"/>
  <c r="H201" i="1"/>
  <c r="H211" i="1" s="1"/>
  <c r="G201" i="1"/>
  <c r="G211" i="1" s="1"/>
  <c r="F201" i="1"/>
  <c r="F211" i="1" s="1"/>
  <c r="E201" i="1"/>
  <c r="E211" i="1" s="1"/>
  <c r="H231" i="1"/>
  <c r="G231" i="1"/>
  <c r="F231" i="1"/>
  <c r="E231" i="1"/>
  <c r="H223" i="1"/>
  <c r="G223" i="1"/>
  <c r="F223" i="1"/>
  <c r="E223" i="1"/>
  <c r="F187" i="1"/>
  <c r="G187" i="1"/>
  <c r="H187" i="1"/>
  <c r="E187" i="1"/>
  <c r="F188" i="1"/>
  <c r="G188" i="1"/>
  <c r="H188" i="1"/>
  <c r="E188" i="1"/>
  <c r="F155" i="1"/>
  <c r="G155" i="1"/>
  <c r="H155" i="1"/>
  <c r="E155" i="1"/>
  <c r="F164" i="1"/>
  <c r="F165" i="1" s="1"/>
  <c r="G164" i="1"/>
  <c r="G165" i="1" s="1"/>
  <c r="H164" i="1"/>
  <c r="H165" i="1" s="1"/>
  <c r="E164" i="1"/>
  <c r="E165" i="1" s="1"/>
  <c r="E232" i="1" l="1"/>
  <c r="G232" i="1"/>
  <c r="F232" i="1"/>
  <c r="H232" i="1"/>
  <c r="F140" i="1"/>
  <c r="F141" i="1" s="1"/>
  <c r="G140" i="1"/>
  <c r="G141" i="1" s="1"/>
  <c r="H140" i="1"/>
  <c r="H141" i="1" s="1"/>
  <c r="E140" i="1"/>
  <c r="E141" i="1" s="1"/>
  <c r="F118" i="1"/>
  <c r="G118" i="1"/>
  <c r="H118" i="1"/>
  <c r="E118" i="1"/>
  <c r="F109" i="1"/>
  <c r="F119" i="1" s="1"/>
  <c r="G109" i="1"/>
  <c r="G119" i="1" s="1"/>
  <c r="H109" i="1"/>
  <c r="H119" i="1" s="1"/>
  <c r="E109" i="1"/>
  <c r="E119" i="1" s="1"/>
  <c r="F93" i="1"/>
  <c r="G93" i="1"/>
  <c r="H93" i="1"/>
  <c r="E93" i="1"/>
  <c r="F85" i="1"/>
  <c r="F94" i="1" s="1"/>
  <c r="G85" i="1"/>
  <c r="G94" i="1" s="1"/>
  <c r="H85" i="1"/>
  <c r="H94" i="1" s="1"/>
  <c r="E85" i="1"/>
  <c r="E94" i="1" s="1"/>
  <c r="F70" i="1"/>
  <c r="G70" i="1"/>
  <c r="H70" i="1"/>
  <c r="E70" i="1"/>
  <c r="F61" i="1"/>
  <c r="F71" i="1" s="1"/>
  <c r="G61" i="1"/>
  <c r="G71" i="1" s="1"/>
  <c r="E61" i="1"/>
  <c r="H61" i="1"/>
  <c r="F46" i="1"/>
  <c r="G46" i="1"/>
  <c r="H46" i="1"/>
  <c r="E46" i="1"/>
  <c r="E37" i="1"/>
  <c r="F37" i="1"/>
  <c r="G37" i="1"/>
  <c r="H37" i="1"/>
  <c r="H14" i="1"/>
  <c r="F23" i="1"/>
  <c r="G23" i="1"/>
  <c r="H23" i="1"/>
  <c r="E23" i="1"/>
  <c r="F14" i="1"/>
  <c r="F24" i="1" s="1"/>
  <c r="G14" i="1"/>
  <c r="E14" i="1"/>
  <c r="H47" i="1" l="1"/>
  <c r="F47" i="1"/>
  <c r="E71" i="1"/>
  <c r="H71" i="1"/>
  <c r="G24" i="1"/>
  <c r="E24" i="1"/>
  <c r="H24" i="1"/>
  <c r="E47" i="1"/>
  <c r="G47" i="1"/>
</calcChain>
</file>

<file path=xl/sharedStrings.xml><?xml version="1.0" encoding="utf-8"?>
<sst xmlns="http://schemas.openxmlformats.org/spreadsheetml/2006/main" count="1378" uniqueCount="365">
  <si>
    <t>День:</t>
  </si>
  <si>
    <t>понедельник</t>
  </si>
  <si>
    <t>Сезон:</t>
  </si>
  <si>
    <t>01.01-12.31 (Все)</t>
  </si>
  <si>
    <t>Неделя:</t>
  </si>
  <si>
    <t>Возраст:</t>
  </si>
  <si>
    <t>Прием пищи, наименование блюда</t>
  </si>
  <si>
    <t>Масса порции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</si>
  <si>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</si>
  <si>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</si>
  <si>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</si>
  <si>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</si>
  <si>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</si>
  <si>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</si>
  <si>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</si>
  <si>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</si>
  <si>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</si>
  <si>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</si>
  <si>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</si>
  <si>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</si>
  <si>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</si>
  <si>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</si>
  <si>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Каша рисовая молочная вязкая с маслом сливочным (Г)</t>
  </si>
  <si>
    <t>Чай с сахаром,</t>
  </si>
  <si>
    <t>Хлеб пшеничный витаминизированный,</t>
  </si>
  <si>
    <t>Хлеб ржаной витаминизированный,</t>
  </si>
  <si>
    <t>Йогурт (Г)</t>
  </si>
  <si>
    <t>вторник</t>
  </si>
  <si>
    <t>Омлет натуральный запеченный,</t>
  </si>
  <si>
    <t>Горошек зеленый консервированный,</t>
  </si>
  <si>
    <t>Фрукт</t>
  </si>
  <si>
    <t>среда</t>
  </si>
  <si>
    <t>четверг</t>
  </si>
  <si>
    <t>Чай с лимоном,</t>
  </si>
  <si>
    <t>пятница</t>
  </si>
  <si>
    <t>Напиток "Витошка"</t>
  </si>
  <si>
    <t>Макароны, запеченные с сыром</t>
  </si>
  <si>
    <t>Нектар 1л яблоко</t>
  </si>
  <si>
    <t>Картофельное пюре (Г)</t>
  </si>
  <si>
    <t>Каша гречневая рассыпчатая,</t>
  </si>
  <si>
    <t>Компот из смеси сухофруктов,</t>
  </si>
  <si>
    <t>Икра кабачковая,</t>
  </si>
  <si>
    <t>Напиток из плодов шиповника,</t>
  </si>
  <si>
    <t>Составил</t>
  </si>
  <si>
    <t>Утвердил</t>
  </si>
  <si>
    <t>М.П.</t>
  </si>
  <si>
    <t>Примерное меню и пищевая ценность приготовляемых блюд</t>
  </si>
  <si>
    <t>1</t>
  </si>
  <si>
    <t>7-10 лет</t>
  </si>
  <si>
    <t>№
рец.</t>
  </si>
  <si>
    <t>Энерге-
тическая ценность (ккал)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</si>
  <si>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</si>
  <si>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</si>
  <si>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</si>
  <si>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</si>
  <si>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</si>
  <si>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</si>
  <si>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</si>
  <si>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</si>
  <si>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</si>
  <si>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</si>
  <si>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</si>
  <si>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</si>
  <si>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</si>
  <si>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</si>
  <si>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Завтрак </t>
  </si>
  <si>
    <t>250</t>
  </si>
  <si>
    <t>28</t>
  </si>
  <si>
    <t>85</t>
  </si>
  <si>
    <t>376</t>
  </si>
  <si>
    <t>180</t>
  </si>
  <si>
    <t>72</t>
  </si>
  <si>
    <t>170</t>
  </si>
  <si>
    <t>185</t>
  </si>
  <si>
    <t>33</t>
  </si>
  <si>
    <t>30</t>
  </si>
  <si>
    <t>20</t>
  </si>
  <si>
    <t>4,4</t>
  </si>
  <si>
    <t>0,2</t>
  </si>
  <si>
    <t>19</t>
  </si>
  <si>
    <t>95</t>
  </si>
  <si>
    <t>152</t>
  </si>
  <si>
    <t>119</t>
  </si>
  <si>
    <t>100</t>
  </si>
  <si>
    <t>83</t>
  </si>
  <si>
    <t>Примерное меню и пищевая ценность приготовляемых блюд (лист 2)</t>
  </si>
  <si>
    <t>210</t>
  </si>
  <si>
    <t>200</t>
  </si>
  <si>
    <t>60</t>
  </si>
  <si>
    <t>53</t>
  </si>
  <si>
    <t>26</t>
  </si>
  <si>
    <t>16</t>
  </si>
  <si>
    <t>25</t>
  </si>
  <si>
    <t>24</t>
  </si>
  <si>
    <t>Примерное меню и пищевая ценность приготовляемых блюд (лист 3)</t>
  </si>
  <si>
    <t>173</t>
  </si>
  <si>
    <t>29</t>
  </si>
  <si>
    <t>133</t>
  </si>
  <si>
    <t>44</t>
  </si>
  <si>
    <t>32</t>
  </si>
  <si>
    <t>Примерное меню и пищевая ценность приготовляемых блюд (лист 4)</t>
  </si>
  <si>
    <t>377</t>
  </si>
  <si>
    <t>Примерное меню и пищевая ценность приготовляемых блюд (лист 5)</t>
  </si>
  <si>
    <t>154</t>
  </si>
  <si>
    <t>46</t>
  </si>
  <si>
    <t>280</t>
  </si>
  <si>
    <t>313</t>
  </si>
  <si>
    <t>18</t>
  </si>
  <si>
    <t>467</t>
  </si>
  <si>
    <t>Примерное меню и пищевая ценность приготовляемых блюд (лист 6)</t>
  </si>
  <si>
    <t>13,52</t>
  </si>
  <si>
    <t>66</t>
  </si>
  <si>
    <t>21</t>
  </si>
  <si>
    <t>541,01</t>
  </si>
  <si>
    <t>43</t>
  </si>
  <si>
    <t>Примерное меню и пищевая ценность приготовляемых блюд (лист 7)</t>
  </si>
  <si>
    <t>3,3</t>
  </si>
  <si>
    <t>150</t>
  </si>
  <si>
    <t>31</t>
  </si>
  <si>
    <t>36</t>
  </si>
  <si>
    <t>91</t>
  </si>
  <si>
    <t>90</t>
  </si>
  <si>
    <t>49</t>
  </si>
  <si>
    <t>34</t>
  </si>
  <si>
    <t>156</t>
  </si>
  <si>
    <t>37</t>
  </si>
  <si>
    <t>82</t>
  </si>
  <si>
    <t>45</t>
  </si>
  <si>
    <t>Примерное меню и пищевая ценность приготовляемых блюд (лист 8)</t>
  </si>
  <si>
    <t>171</t>
  </si>
  <si>
    <t>214</t>
  </si>
  <si>
    <t>23</t>
  </si>
  <si>
    <t>140</t>
  </si>
  <si>
    <t>260</t>
  </si>
  <si>
    <t>349</t>
  </si>
  <si>
    <t>79</t>
  </si>
  <si>
    <t>128</t>
  </si>
  <si>
    <t>Примерное меню и пищевая ценность приготовляемых блюд (лист 9)</t>
  </si>
  <si>
    <t>38</t>
  </si>
  <si>
    <t>89</t>
  </si>
  <si>
    <t>Примерное меню и пищевая ценность приготовляемых блюд (лист 10)</t>
  </si>
  <si>
    <t>46,3</t>
  </si>
  <si>
    <t>17</t>
  </si>
  <si>
    <t>388</t>
  </si>
  <si>
    <t>65</t>
  </si>
  <si>
    <t>39</t>
  </si>
  <si>
    <t>108</t>
  </si>
  <si>
    <t>40</t>
  </si>
  <si>
    <t>__________________ Бухгалтер</t>
  </si>
  <si>
    <t xml:space="preserve">__________________ </t>
  </si>
  <si>
    <t>Рацион: МЕНЮ МБОУ СОШ № 1 п.Восточный 1-4 ОВЗ</t>
  </si>
  <si>
    <t>534,04</t>
  </si>
  <si>
    <t>Хлеб витаминизированный</t>
  </si>
  <si>
    <t>0,3</t>
  </si>
  <si>
    <t>101</t>
  </si>
  <si>
    <t>425</t>
  </si>
  <si>
    <t>534,07</t>
  </si>
  <si>
    <t>Хлеб ржаной (г)</t>
  </si>
  <si>
    <t>202</t>
  </si>
  <si>
    <t>1054</t>
  </si>
  <si>
    <t>Обед</t>
  </si>
  <si>
    <t>292</t>
  </si>
  <si>
    <t>Суп гороховый с гренками</t>
  </si>
  <si>
    <t xml:space="preserve">Тефтели мясные с овощами и с соусом </t>
  </si>
  <si>
    <t>51</t>
  </si>
  <si>
    <t>235</t>
  </si>
  <si>
    <t>1105</t>
  </si>
  <si>
    <t>120</t>
  </si>
  <si>
    <t>875</t>
  </si>
  <si>
    <t>40,06</t>
  </si>
  <si>
    <t>2,01</t>
  </si>
  <si>
    <t>Рассольник ленинградский со сметаной (Г)</t>
  </si>
  <si>
    <t>308</t>
  </si>
  <si>
    <t>84</t>
  </si>
  <si>
    <t>148</t>
  </si>
  <si>
    <t>35</t>
  </si>
  <si>
    <t>188</t>
  </si>
  <si>
    <t>50</t>
  </si>
  <si>
    <t>512</t>
  </si>
  <si>
    <t>432</t>
  </si>
  <si>
    <t>290</t>
  </si>
  <si>
    <t>1307</t>
  </si>
  <si>
    <t>67</t>
  </si>
  <si>
    <t>984</t>
  </si>
  <si>
    <t>111</t>
  </si>
  <si>
    <t>Суп с макаронными изделиями,</t>
  </si>
  <si>
    <t>304</t>
  </si>
  <si>
    <t>346,01</t>
  </si>
  <si>
    <t>Компот из кураги и изюма</t>
  </si>
  <si>
    <t>71</t>
  </si>
  <si>
    <t>136</t>
  </si>
  <si>
    <t>146</t>
  </si>
  <si>
    <t>68</t>
  </si>
  <si>
    <t>164</t>
  </si>
  <si>
    <t>213</t>
  </si>
  <si>
    <t>1288</t>
  </si>
  <si>
    <t>114</t>
  </si>
  <si>
    <t>97</t>
  </si>
  <si>
    <t>145</t>
  </si>
  <si>
    <t>169</t>
  </si>
  <si>
    <t>364</t>
  </si>
  <si>
    <t>1038</t>
  </si>
  <si>
    <t>Салат из моркови с растительным маслом,</t>
  </si>
  <si>
    <t>Борщ со сметаной (Г)</t>
  </si>
  <si>
    <t>27</t>
  </si>
  <si>
    <t>208</t>
  </si>
  <si>
    <t>55</t>
  </si>
  <si>
    <t>1107</t>
  </si>
  <si>
    <t>1331</t>
  </si>
  <si>
    <t>153</t>
  </si>
  <si>
    <t>422</t>
  </si>
  <si>
    <t>1193</t>
  </si>
  <si>
    <t>2239</t>
  </si>
  <si>
    <t>182</t>
  </si>
  <si>
    <t>591</t>
  </si>
  <si>
    <t>1557</t>
  </si>
  <si>
    <t>3277</t>
  </si>
  <si>
    <t>220</t>
  </si>
  <si>
    <t>92</t>
  </si>
  <si>
    <t>1148</t>
  </si>
  <si>
    <t>99</t>
  </si>
  <si>
    <t>Кукуруза консервированная,</t>
  </si>
  <si>
    <t>331</t>
  </si>
  <si>
    <t>73</t>
  </si>
  <si>
    <t>124</t>
  </si>
  <si>
    <t>445</t>
  </si>
  <si>
    <t>191</t>
  </si>
  <si>
    <t>1204</t>
  </si>
  <si>
    <t>912</t>
  </si>
  <si>
    <t>283</t>
  </si>
  <si>
    <t>2352</t>
  </si>
  <si>
    <t>227</t>
  </si>
  <si>
    <t>219</t>
  </si>
  <si>
    <t>63</t>
  </si>
  <si>
    <t>23,28</t>
  </si>
  <si>
    <t>110</t>
  </si>
  <si>
    <t>659,22</t>
  </si>
  <si>
    <t>409</t>
  </si>
  <si>
    <t>1032</t>
  </si>
  <si>
    <t>Щи из свежей капусты со сметаной (Г)</t>
  </si>
  <si>
    <t>298</t>
  </si>
  <si>
    <t>259</t>
  </si>
  <si>
    <t>64</t>
  </si>
  <si>
    <t>69</t>
  </si>
  <si>
    <t>333</t>
  </si>
  <si>
    <t>138</t>
  </si>
  <si>
    <t>1150</t>
  </si>
  <si>
    <t>115</t>
  </si>
  <si>
    <t>547</t>
  </si>
  <si>
    <t>2182</t>
  </si>
  <si>
    <t>410</t>
  </si>
  <si>
    <t>Шаньга с наливкой,</t>
  </si>
  <si>
    <t>1083</t>
  </si>
  <si>
    <t>80</t>
  </si>
  <si>
    <t>2 017</t>
  </si>
  <si>
    <t>Суп рыбный (из консервы)</t>
  </si>
  <si>
    <t>336</t>
  </si>
  <si>
    <t>102</t>
  </si>
  <si>
    <t>48</t>
  </si>
  <si>
    <t>521</t>
  </si>
  <si>
    <t>1278</t>
  </si>
  <si>
    <t>122</t>
  </si>
  <si>
    <t>618</t>
  </si>
  <si>
    <t>476</t>
  </si>
  <si>
    <t>2361</t>
  </si>
  <si>
    <t>248</t>
  </si>
  <si>
    <t>1170</t>
  </si>
  <si>
    <t>144</t>
  </si>
  <si>
    <t>22</t>
  </si>
  <si>
    <t>433</t>
  </si>
  <si>
    <t>392</t>
  </si>
  <si>
    <t>2458</t>
  </si>
  <si>
    <t>232</t>
  </si>
  <si>
    <t>81</t>
  </si>
  <si>
    <t>933</t>
  </si>
  <si>
    <t>61</t>
  </si>
  <si>
    <t>1121</t>
  </si>
  <si>
    <t>166</t>
  </si>
  <si>
    <t>316</t>
  </si>
  <si>
    <t>2054</t>
  </si>
  <si>
    <t>287</t>
  </si>
  <si>
    <t>4224</t>
  </si>
  <si>
    <t>4778</t>
  </si>
  <si>
    <t>20874</t>
  </si>
  <si>
    <t>1534</t>
  </si>
  <si>
    <t>270</t>
  </si>
  <si>
    <t>28,7</t>
  </si>
  <si>
    <t>422,4</t>
  </si>
  <si>
    <t>9,1</t>
  </si>
  <si>
    <t>477,8</t>
  </si>
  <si>
    <t>2087,4</t>
  </si>
  <si>
    <t>153,4</t>
  </si>
  <si>
    <t>Кофейный напиток с молоком</t>
  </si>
  <si>
    <t>Бутерброд с сыром 20/10</t>
  </si>
  <si>
    <t>Итого за Завтрак                                                        510</t>
  </si>
  <si>
    <t xml:space="preserve">Макаронные изделия отварные </t>
  </si>
  <si>
    <t>Итого за Обед                                                          780</t>
  </si>
  <si>
    <t>Итого за день                                                         1290</t>
  </si>
  <si>
    <t>Чай с лимоном</t>
  </si>
  <si>
    <t>Итого за Завтрак                                                      510</t>
  </si>
  <si>
    <t>Салат из отварной свеклы с растительным маслом Бурячек</t>
  </si>
  <si>
    <t>Котлета рыбная "Лада" в молочном соусе 90/20</t>
  </si>
  <si>
    <t>Итого за Обед                                                          800</t>
  </si>
  <si>
    <t>Итого за день                                                          1310</t>
  </si>
  <si>
    <t>Картофель в молоке</t>
  </si>
  <si>
    <t>Голубцы ленивые из мяса кур с соусом 90/30</t>
  </si>
  <si>
    <t>Чай с сахаром</t>
  </si>
  <si>
    <t>Итого за Завтрак                                                           500</t>
  </si>
  <si>
    <t>Гуляш из свинины с овощами и соусом 90/30</t>
  </si>
  <si>
    <t>Итого за Обед                                                             810</t>
  </si>
  <si>
    <t>Итого за день                                                              1310</t>
  </si>
  <si>
    <t>Запеканка из творога со сгущенным молоком 180/20</t>
  </si>
  <si>
    <t>яйцо отварное</t>
  </si>
  <si>
    <t>Бутерброд с маслом 20/10</t>
  </si>
  <si>
    <t>Итого за Завтрак                                                        500</t>
  </si>
  <si>
    <t>Плов из мяса куры 150/80</t>
  </si>
  <si>
    <t>Греча отварная</t>
  </si>
  <si>
    <t>Итого за Обед                                                              770</t>
  </si>
  <si>
    <t>Итого за день                                                              1270</t>
  </si>
  <si>
    <t>Каша геркулесовая молочная с маслом</t>
  </si>
  <si>
    <t>Какао с молоком</t>
  </si>
  <si>
    <t>Булочка с повидлом</t>
  </si>
  <si>
    <t>Сыр порциями</t>
  </si>
  <si>
    <t>Итого за Завтрак                                                       505</t>
  </si>
  <si>
    <t>Суп Крестьянский со сметаной</t>
  </si>
  <si>
    <t>Суфле из мяса кур</t>
  </si>
  <si>
    <t>Рагу из овощей</t>
  </si>
  <si>
    <t>Итого за Обед                                                           780</t>
  </si>
  <si>
    <t>Итого за день                                                            1285</t>
  </si>
  <si>
    <t>Итого за Завтрак                                                        535</t>
  </si>
  <si>
    <t>Компот из смеси сухофруктов</t>
  </si>
  <si>
    <t xml:space="preserve">Итого за Обед                                                              770   </t>
  </si>
  <si>
    <t>Итого за день                                                              1305</t>
  </si>
  <si>
    <t>Жаркое по-домашнему из свинины</t>
  </si>
  <si>
    <t>Омлет с сыром</t>
  </si>
  <si>
    <t>Суфле Рыбка с молочным соусом 90/20</t>
  </si>
  <si>
    <t>Итого за Завтрак                                                       510</t>
  </si>
  <si>
    <t>Итого за Обед                                                             800</t>
  </si>
  <si>
    <t>Итого за день                                                               1310</t>
  </si>
  <si>
    <t>Гуляш из свинины,с овощами и соусом 90/20</t>
  </si>
  <si>
    <t xml:space="preserve">Икра овощная </t>
  </si>
  <si>
    <t>Суп картофельный с клецками</t>
  </si>
  <si>
    <t>Пудинг творожный со сгущенным молоком 180/20</t>
  </si>
  <si>
    <t xml:space="preserve">Фрукт </t>
  </si>
  <si>
    <t>Итого за Завтрак                                                       530</t>
  </si>
  <si>
    <t>Итого за день                                                            1330</t>
  </si>
  <si>
    <t>Каша вязкая  молочная Дружба</t>
  </si>
  <si>
    <t>Чай с молоком</t>
  </si>
  <si>
    <t xml:space="preserve">пирожок с картофелем </t>
  </si>
  <si>
    <t xml:space="preserve">Салат Здоровье из свежей капусты </t>
  </si>
  <si>
    <t>Суп лапша домашняя с курой</t>
  </si>
  <si>
    <t>Запеканка картофельная с мясом куры</t>
  </si>
  <si>
    <t>Итого за Обед                                                          770</t>
  </si>
  <si>
    <t>Итого за день                                                            1270</t>
  </si>
  <si>
    <t>Каша вязкая молочная кукурузная</t>
  </si>
  <si>
    <t>Бутерброд с маслом и сыром 30/20/15</t>
  </si>
  <si>
    <t>Итого за Завтрак                                                       500</t>
  </si>
  <si>
    <t>Овощи натуральные свежие с раст. Маслом</t>
  </si>
  <si>
    <t>Свекольник со сметаной</t>
  </si>
  <si>
    <t>Голубцы ленивые из мяса кур в сметанном соусе 90/30</t>
  </si>
  <si>
    <t>Напиток из шиповника</t>
  </si>
  <si>
    <t>Макаронные изделия отварные с маслом</t>
  </si>
  <si>
    <t xml:space="preserve">Кисель </t>
  </si>
  <si>
    <t>Итого за период                                                     13010</t>
  </si>
  <si>
    <t>Среднее значение за период                              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</si>
</sst>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 vertical="top"/>
    </xf>
    <xf numFmtId="0" fontId="3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vertical="top" wrapText="1"/>
    </xf>
    <xf numFmtId="0" fontId="2" fillId="0" borderId="2" xfId="1" applyFont="1" applyBorder="1"/>
    <xf numFmtId="0" fontId="2" fillId="0" borderId="2" xfId="1" applyFont="1" applyBorder="1" applyAlignment="1">
      <alignment indent="1"/>
    </xf>
    <xf numFmtId="0" fontId="3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wrapText="1"/>
    </xf>
    <xf numFmtId="0" fontId="2" fillId="0" borderId="0" xfId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left" vertical="top" wrapText="1"/>
    </xf>
    <xf numFmtId="0" fontId="3" fillId="0" borderId="7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7"/>
  <sheetViews>
    <sheetView tabSelected="1" topLeftCell="A215" workbookViewId="0">
      <selection activeCell="E234" sqref="E234:H234"/>
    </sheetView>
  </sheetViews>
  <sheetFormatPr defaultRowHeight="15" x14ac:dyDescent="0.25"/>
  <cols>
    <col min="3" max="3" width="29.7109375" customWidth="1"/>
    <col min="8" max="8" width="10.85546875" customWidth="1"/>
    <col min="9" max="9" width="6.140625" customWidth="1"/>
    <col min="10" max="10" width="5.42578125" customWidth="1"/>
    <col min="11" max="12" width="5.85546875" customWidth="1"/>
    <col min="13" max="13" width="6.28515625" customWidth="1"/>
    <col min="14" max="14" width="6.5703125" customWidth="1"/>
    <col min="15" max="15" width="6" customWidth="1"/>
    <col min="16" max="16" width="6.42578125" customWidth="1"/>
  </cols>
  <sheetData>
    <row r="1" spans="1:1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8"/>
      <c r="M1" s="18"/>
      <c r="N1" s="18"/>
      <c r="O1" s="18"/>
      <c r="P1" s="18"/>
    </row>
    <row r="2" spans="1:16" x14ac:dyDescent="0.25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 customHeight="1" x14ac:dyDescent="0.25">
      <c r="A3" s="1" t="s">
        <v>150</v>
      </c>
      <c r="B3" s="2"/>
      <c r="C3" s="2"/>
      <c r="D3" s="2"/>
      <c r="E3" s="3" t="s">
        <v>0</v>
      </c>
      <c r="F3" s="20" t="s">
        <v>1</v>
      </c>
      <c r="G3" s="21"/>
      <c r="H3" s="21"/>
      <c r="I3" s="9" t="s">
        <v>2</v>
      </c>
      <c r="J3" s="9"/>
      <c r="K3" s="22" t="s">
        <v>3</v>
      </c>
      <c r="L3" s="22"/>
      <c r="M3" s="22"/>
      <c r="N3" s="22"/>
      <c r="O3" s="22"/>
      <c r="P3" s="22"/>
    </row>
    <row r="4" spans="1:16" x14ac:dyDescent="0.25">
      <c r="A4" s="2"/>
      <c r="B4" s="2"/>
      <c r="C4" s="2"/>
      <c r="D4" s="9" t="s">
        <v>4</v>
      </c>
      <c r="E4" s="9"/>
      <c r="F4" s="4" t="s">
        <v>47</v>
      </c>
      <c r="G4" s="2"/>
      <c r="H4" s="2"/>
      <c r="I4" s="9" t="s">
        <v>5</v>
      </c>
      <c r="J4" s="9"/>
      <c r="K4" s="10" t="s">
        <v>48</v>
      </c>
      <c r="L4" s="10"/>
      <c r="M4" s="10"/>
      <c r="N4" s="10"/>
      <c r="O4" s="10"/>
      <c r="P4" s="10"/>
    </row>
    <row r="5" spans="1:16" ht="15" customHeight="1" x14ac:dyDescent="0.25">
      <c r="A5" s="11" t="s">
        <v>49</v>
      </c>
      <c r="B5" s="11" t="s">
        <v>6</v>
      </c>
      <c r="C5" s="11"/>
      <c r="D5" s="11" t="s">
        <v>7</v>
      </c>
      <c r="E5" s="24" t="s">
        <v>8</v>
      </c>
      <c r="F5" s="24"/>
      <c r="G5" s="24"/>
      <c r="H5" s="11" t="s">
        <v>50</v>
      </c>
      <c r="I5" s="24" t="s">
        <v>9</v>
      </c>
      <c r="J5" s="24"/>
      <c r="K5" s="24"/>
      <c r="L5" s="24"/>
      <c r="M5" s="24" t="s">
        <v>10</v>
      </c>
      <c r="N5" s="24"/>
      <c r="O5" s="24"/>
      <c r="P5" s="24"/>
    </row>
    <row r="6" spans="1:16" ht="42.75" customHeight="1" x14ac:dyDescent="0.25">
      <c r="A6" s="12"/>
      <c r="B6" s="13"/>
      <c r="C6" s="14"/>
      <c r="D6" s="12"/>
      <c r="E6" s="5" t="s">
        <v>11</v>
      </c>
      <c r="F6" s="5" t="s">
        <v>12</v>
      </c>
      <c r="G6" s="5" t="s">
        <v>13</v>
      </c>
      <c r="H6" s="12"/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</row>
    <row r="7" spans="1:16" x14ac:dyDescent="0.25">
      <c r="A7" s="6" t="s">
        <v>47</v>
      </c>
      <c r="B7" s="25" t="s">
        <v>51</v>
      </c>
      <c r="C7" s="25"/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</row>
    <row r="8" spans="1:16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27" customHeight="1" x14ac:dyDescent="0.25">
      <c r="A9" s="7">
        <v>173</v>
      </c>
      <c r="B9" s="15" t="s">
        <v>22</v>
      </c>
      <c r="C9" s="15"/>
      <c r="D9" s="7">
        <v>155</v>
      </c>
      <c r="E9" s="7">
        <v>7</v>
      </c>
      <c r="F9" s="7">
        <v>7</v>
      </c>
      <c r="G9" s="7">
        <v>51</v>
      </c>
      <c r="H9" s="7">
        <v>304</v>
      </c>
      <c r="I9" s="7"/>
      <c r="J9" s="7"/>
      <c r="K9" s="7" t="s">
        <v>67</v>
      </c>
      <c r="L9" s="7"/>
      <c r="M9" s="7" t="s">
        <v>60</v>
      </c>
      <c r="N9" s="7" t="s">
        <v>68</v>
      </c>
      <c r="O9" s="7" t="s">
        <v>67</v>
      </c>
      <c r="P9" s="7" t="s">
        <v>47</v>
      </c>
    </row>
    <row r="10" spans="1:16" ht="15" customHeight="1" x14ac:dyDescent="0.25">
      <c r="A10" s="7">
        <v>379</v>
      </c>
      <c r="B10" s="15" t="s">
        <v>292</v>
      </c>
      <c r="C10" s="15"/>
      <c r="D10" s="7">
        <v>180</v>
      </c>
      <c r="E10" s="7">
        <v>3</v>
      </c>
      <c r="F10" s="7">
        <v>2</v>
      </c>
      <c r="G10" s="7">
        <v>13</v>
      </c>
      <c r="H10" s="7">
        <v>90</v>
      </c>
      <c r="I10" s="7"/>
      <c r="J10" s="7"/>
      <c r="K10" s="7"/>
      <c r="L10" s="7"/>
      <c r="M10" s="7" t="s">
        <v>47</v>
      </c>
      <c r="N10" s="7"/>
      <c r="O10" s="7"/>
      <c r="P10" s="7"/>
    </row>
    <row r="11" spans="1:16" ht="15" customHeight="1" x14ac:dyDescent="0.25">
      <c r="A11" s="7"/>
      <c r="B11" s="15" t="s">
        <v>293</v>
      </c>
      <c r="C11" s="15"/>
      <c r="D11" s="7">
        <v>30</v>
      </c>
      <c r="E11" s="7">
        <v>8</v>
      </c>
      <c r="F11" s="7">
        <v>11</v>
      </c>
      <c r="G11" s="7">
        <v>21</v>
      </c>
      <c r="H11" s="7">
        <v>216</v>
      </c>
      <c r="I11" s="7"/>
      <c r="J11" s="7"/>
      <c r="K11" s="7"/>
      <c r="L11" s="7" t="s">
        <v>51</v>
      </c>
      <c r="M11" s="7" t="s">
        <v>79</v>
      </c>
      <c r="N11" s="7" t="s">
        <v>155</v>
      </c>
      <c r="O11" s="7" t="s">
        <v>47</v>
      </c>
      <c r="P11" s="7" t="s">
        <v>55</v>
      </c>
    </row>
    <row r="12" spans="1:16" ht="18.75" customHeight="1" x14ac:dyDescent="0.25">
      <c r="A12" s="7"/>
      <c r="B12" s="15" t="s">
        <v>24</v>
      </c>
      <c r="C12" s="15"/>
      <c r="D12" s="7">
        <v>30</v>
      </c>
      <c r="E12" s="7">
        <v>3</v>
      </c>
      <c r="F12" s="7">
        <v>0.3</v>
      </c>
      <c r="G12" s="7">
        <v>21</v>
      </c>
      <c r="H12" s="7">
        <v>101</v>
      </c>
      <c r="I12" s="7"/>
      <c r="J12" s="7"/>
      <c r="K12" s="7"/>
      <c r="L12" s="7" t="s">
        <v>51</v>
      </c>
      <c r="M12" s="7" t="s">
        <v>79</v>
      </c>
      <c r="N12" s="7" t="s">
        <v>155</v>
      </c>
      <c r="O12" s="7" t="s">
        <v>47</v>
      </c>
      <c r="P12" s="7" t="s">
        <v>55</v>
      </c>
    </row>
    <row r="13" spans="1:16" ht="15" customHeight="1" x14ac:dyDescent="0.25">
      <c r="A13" s="7"/>
      <c r="B13" s="15" t="s">
        <v>26</v>
      </c>
      <c r="C13" s="15"/>
      <c r="D13" s="7">
        <v>115</v>
      </c>
      <c r="E13" s="7">
        <v>4</v>
      </c>
      <c r="F13" s="7"/>
      <c r="G13" s="7">
        <v>19</v>
      </c>
      <c r="H13" s="7">
        <v>95</v>
      </c>
      <c r="I13" s="7"/>
      <c r="J13" s="7"/>
      <c r="K13" s="7"/>
      <c r="L13" s="7"/>
      <c r="M13" s="7" t="s">
        <v>81</v>
      </c>
      <c r="N13" s="7" t="s">
        <v>82</v>
      </c>
      <c r="O13" s="7" t="s">
        <v>64</v>
      </c>
      <c r="P13" s="7"/>
    </row>
    <row r="14" spans="1:16" ht="15" customHeight="1" x14ac:dyDescent="0.25">
      <c r="A14" s="16" t="s">
        <v>294</v>
      </c>
      <c r="B14" s="16"/>
      <c r="C14" s="16"/>
      <c r="D14" s="16"/>
      <c r="E14" s="7">
        <f>SUM(E9:E13)</f>
        <v>25</v>
      </c>
      <c r="F14" s="7">
        <f t="shared" ref="F14:G14" si="0">SUM(F9:F13)</f>
        <v>20.3</v>
      </c>
      <c r="G14" s="7">
        <f t="shared" si="0"/>
        <v>125</v>
      </c>
      <c r="H14" s="7">
        <f>SUM(H9:H13)</f>
        <v>806</v>
      </c>
      <c r="I14" s="7"/>
      <c r="J14" s="7"/>
      <c r="K14" s="7" t="s">
        <v>67</v>
      </c>
      <c r="L14" s="7" t="s">
        <v>53</v>
      </c>
      <c r="M14" s="7" t="s">
        <v>158</v>
      </c>
      <c r="N14" s="7" t="s">
        <v>159</v>
      </c>
      <c r="O14" s="7" t="s">
        <v>127</v>
      </c>
      <c r="P14" s="7" t="s">
        <v>62</v>
      </c>
    </row>
    <row r="15" spans="1:16" x14ac:dyDescent="0.25">
      <c r="A15" s="17" t="s">
        <v>160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25">
      <c r="A16" s="7"/>
      <c r="B16" s="15" t="s">
        <v>41</v>
      </c>
      <c r="C16" s="15"/>
      <c r="D16" s="7" t="s">
        <v>88</v>
      </c>
      <c r="E16" s="7">
        <v>1.64</v>
      </c>
      <c r="F16" s="7">
        <v>4.3099999999999996</v>
      </c>
      <c r="G16" s="7">
        <v>8.73</v>
      </c>
      <c r="H16" s="7">
        <v>80.28</v>
      </c>
      <c r="I16" s="7"/>
      <c r="J16" s="7"/>
      <c r="K16" s="7"/>
      <c r="L16" s="7"/>
      <c r="M16" s="7" t="s">
        <v>52</v>
      </c>
      <c r="N16" s="7" t="s">
        <v>51</v>
      </c>
      <c r="O16" s="7" t="s">
        <v>47</v>
      </c>
      <c r="P16" s="7"/>
    </row>
    <row r="17" spans="1:16" x14ac:dyDescent="0.25">
      <c r="A17" s="7" t="s">
        <v>161</v>
      </c>
      <c r="B17" s="15" t="s">
        <v>162</v>
      </c>
      <c r="C17" s="15"/>
      <c r="D17" s="7">
        <v>250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7" t="s">
        <v>141</v>
      </c>
      <c r="B18" s="15" t="s">
        <v>295</v>
      </c>
      <c r="C18" s="15"/>
      <c r="D18" s="7" t="s">
        <v>117</v>
      </c>
      <c r="E18" s="7">
        <v>5.37</v>
      </c>
      <c r="F18" s="7">
        <v>3.34</v>
      </c>
      <c r="G18" s="7">
        <v>36.75</v>
      </c>
      <c r="H18" s="7">
        <v>201.92</v>
      </c>
      <c r="I18" s="7"/>
      <c r="J18" s="7"/>
      <c r="K18" s="7" t="s">
        <v>142</v>
      </c>
      <c r="L18" s="7"/>
      <c r="M18" s="7" t="s">
        <v>54</v>
      </c>
      <c r="N18" s="7" t="s">
        <v>51</v>
      </c>
      <c r="O18" s="7"/>
      <c r="P18" s="7"/>
    </row>
    <row r="19" spans="1:16" ht="27" customHeight="1" x14ac:dyDescent="0.25">
      <c r="A19" s="7"/>
      <c r="B19" s="15" t="s">
        <v>163</v>
      </c>
      <c r="C19" s="15"/>
      <c r="D19" s="7" t="s">
        <v>121</v>
      </c>
      <c r="E19" s="7">
        <v>4.57</v>
      </c>
      <c r="F19" s="7">
        <v>5.62</v>
      </c>
      <c r="G19" s="7">
        <v>5.92</v>
      </c>
      <c r="H19" s="7">
        <v>95.34</v>
      </c>
      <c r="I19" s="7"/>
      <c r="J19" s="7"/>
      <c r="K19" s="7"/>
      <c r="L19" s="7"/>
      <c r="M19" s="7" t="s">
        <v>63</v>
      </c>
      <c r="N19" s="7" t="s">
        <v>114</v>
      </c>
      <c r="O19" s="7" t="s">
        <v>59</v>
      </c>
      <c r="P19" s="7" t="s">
        <v>47</v>
      </c>
    </row>
    <row r="20" spans="1:16" x14ac:dyDescent="0.25">
      <c r="A20" s="7" t="s">
        <v>134</v>
      </c>
      <c r="B20" s="15" t="s">
        <v>40</v>
      </c>
      <c r="C20" s="15"/>
      <c r="D20" s="7" t="s">
        <v>70</v>
      </c>
      <c r="E20" s="7">
        <v>0.6</v>
      </c>
      <c r="F20" s="7">
        <v>0.08</v>
      </c>
      <c r="G20" s="7">
        <v>28.81</v>
      </c>
      <c r="H20" s="7">
        <v>119.52</v>
      </c>
      <c r="I20" s="7"/>
      <c r="J20" s="7"/>
      <c r="K20" s="7"/>
      <c r="L20" s="7"/>
      <c r="M20" s="7" t="s">
        <v>55</v>
      </c>
      <c r="N20" s="7" t="s">
        <v>53</v>
      </c>
      <c r="O20" s="7" t="s">
        <v>52</v>
      </c>
      <c r="P20" s="7"/>
    </row>
    <row r="21" spans="1:16" ht="15" customHeight="1" x14ac:dyDescent="0.25">
      <c r="A21" s="7"/>
      <c r="B21" s="15" t="s">
        <v>24</v>
      </c>
      <c r="C21" s="15"/>
      <c r="D21" s="7" t="s">
        <v>75</v>
      </c>
      <c r="E21" s="7">
        <v>2.2799999999999998</v>
      </c>
      <c r="F21" s="7">
        <v>0.24</v>
      </c>
      <c r="G21" s="7">
        <v>14.76</v>
      </c>
      <c r="H21" s="7">
        <v>70.5</v>
      </c>
      <c r="I21" s="7"/>
      <c r="J21" s="7"/>
      <c r="K21" s="7"/>
      <c r="L21" s="7"/>
      <c r="M21" s="7" t="s">
        <v>52</v>
      </c>
      <c r="N21" s="7"/>
      <c r="O21" s="7" t="s">
        <v>53</v>
      </c>
      <c r="P21" s="7"/>
    </row>
    <row r="22" spans="1:16" ht="14.25" customHeight="1" x14ac:dyDescent="0.25">
      <c r="A22" s="7"/>
      <c r="B22" s="15" t="s">
        <v>25</v>
      </c>
      <c r="C22" s="15"/>
      <c r="D22" s="7" t="s">
        <v>76</v>
      </c>
      <c r="E22" s="7">
        <v>1</v>
      </c>
      <c r="F22" s="7">
        <v>0.14000000000000001</v>
      </c>
      <c r="G22" s="7">
        <v>10</v>
      </c>
      <c r="H22" s="7">
        <v>45.2</v>
      </c>
      <c r="I22" s="7"/>
      <c r="J22" s="7"/>
      <c r="K22" s="7"/>
      <c r="L22" s="7"/>
      <c r="M22" s="7" t="s">
        <v>51</v>
      </c>
      <c r="N22" s="7"/>
      <c r="O22" s="7" t="s">
        <v>52</v>
      </c>
      <c r="P22" s="7"/>
    </row>
    <row r="23" spans="1:16" x14ac:dyDescent="0.25">
      <c r="A23" s="16" t="s">
        <v>296</v>
      </c>
      <c r="B23" s="16"/>
      <c r="C23" s="16"/>
      <c r="D23" s="16"/>
      <c r="E23" s="7">
        <f>SUM(E16:E22)</f>
        <v>15.459999999999999</v>
      </c>
      <c r="F23" s="7">
        <f t="shared" ref="F23:H23" si="1">SUM(F16:F22)</f>
        <v>13.73</v>
      </c>
      <c r="G23" s="7">
        <f t="shared" si="1"/>
        <v>104.97000000000001</v>
      </c>
      <c r="H23" s="7">
        <f t="shared" si="1"/>
        <v>612.76</v>
      </c>
      <c r="I23" s="7"/>
      <c r="J23" s="7"/>
      <c r="K23" s="7" t="s">
        <v>142</v>
      </c>
      <c r="L23" s="7"/>
      <c r="M23" s="7" t="s">
        <v>74</v>
      </c>
      <c r="N23" s="7" t="s">
        <v>164</v>
      </c>
      <c r="O23" s="7" t="s">
        <v>112</v>
      </c>
      <c r="P23" s="7" t="s">
        <v>47</v>
      </c>
    </row>
    <row r="24" spans="1:16" x14ac:dyDescent="0.25">
      <c r="A24" s="16" t="s">
        <v>297</v>
      </c>
      <c r="B24" s="16"/>
      <c r="C24" s="16"/>
      <c r="D24" s="16"/>
      <c r="E24" s="7">
        <f>E14+E23</f>
        <v>40.46</v>
      </c>
      <c r="F24" s="7">
        <f t="shared" ref="F24:H24" si="2">F14+F23</f>
        <v>34.03</v>
      </c>
      <c r="G24" s="7">
        <f t="shared" si="2"/>
        <v>229.97000000000003</v>
      </c>
      <c r="H24" s="7">
        <f t="shared" si="2"/>
        <v>1418.76</v>
      </c>
      <c r="I24" s="7"/>
      <c r="J24" s="7"/>
      <c r="K24" s="7" t="s">
        <v>127</v>
      </c>
      <c r="L24" s="7" t="s">
        <v>53</v>
      </c>
      <c r="M24" s="7" t="s">
        <v>165</v>
      </c>
      <c r="N24" s="7" t="s">
        <v>166</v>
      </c>
      <c r="O24" s="7" t="s">
        <v>111</v>
      </c>
      <c r="P24" s="7" t="s">
        <v>63</v>
      </c>
    </row>
    <row r="25" spans="1:16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8"/>
      <c r="L25" s="18"/>
      <c r="M25" s="18"/>
      <c r="N25" s="18"/>
      <c r="O25" s="18"/>
      <c r="P25" s="18"/>
    </row>
    <row r="26" spans="1:16" ht="15" customHeight="1" x14ac:dyDescent="0.25">
      <c r="A26" s="19" t="s">
        <v>85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41.25" customHeight="1" x14ac:dyDescent="0.25">
      <c r="A27" s="1" t="s">
        <v>150</v>
      </c>
      <c r="B27" s="2"/>
      <c r="C27" s="2"/>
      <c r="D27" s="2"/>
      <c r="E27" s="3" t="s">
        <v>0</v>
      </c>
      <c r="F27" s="20" t="s">
        <v>27</v>
      </c>
      <c r="G27" s="21"/>
      <c r="H27" s="21"/>
      <c r="I27" s="9" t="s">
        <v>2</v>
      </c>
      <c r="J27" s="9"/>
      <c r="K27" s="22" t="s">
        <v>3</v>
      </c>
      <c r="L27" s="22"/>
      <c r="M27" s="22"/>
      <c r="N27" s="22"/>
      <c r="O27" s="22"/>
      <c r="P27" s="22"/>
    </row>
    <row r="28" spans="1:16" ht="33.75" customHeight="1" x14ac:dyDescent="0.25">
      <c r="A28" s="2"/>
      <c r="B28" s="2"/>
      <c r="C28" s="2"/>
      <c r="D28" s="9" t="s">
        <v>4</v>
      </c>
      <c r="E28" s="9"/>
      <c r="F28" s="4" t="s">
        <v>47</v>
      </c>
      <c r="G28" s="2"/>
      <c r="H28" s="2"/>
      <c r="I28" s="9" t="s">
        <v>5</v>
      </c>
      <c r="J28" s="9"/>
      <c r="K28" s="10" t="s">
        <v>48</v>
      </c>
      <c r="L28" s="10"/>
      <c r="M28" s="10"/>
      <c r="N28" s="10"/>
      <c r="O28" s="10"/>
      <c r="P28" s="10"/>
    </row>
    <row r="29" spans="1:16" ht="18.75" customHeight="1" x14ac:dyDescent="0.25">
      <c r="A29" s="11" t="s">
        <v>49</v>
      </c>
      <c r="B29" s="11" t="s">
        <v>6</v>
      </c>
      <c r="C29" s="11"/>
      <c r="D29" s="11" t="s">
        <v>7</v>
      </c>
      <c r="E29" s="24" t="s">
        <v>8</v>
      </c>
      <c r="F29" s="24"/>
      <c r="G29" s="24"/>
      <c r="H29" s="11" t="s">
        <v>50</v>
      </c>
      <c r="I29" s="24" t="s">
        <v>9</v>
      </c>
      <c r="J29" s="24"/>
      <c r="K29" s="24"/>
      <c r="L29" s="24"/>
      <c r="M29" s="24" t="s">
        <v>10</v>
      </c>
      <c r="N29" s="24"/>
      <c r="O29" s="24"/>
      <c r="P29" s="24"/>
    </row>
    <row r="30" spans="1:16" x14ac:dyDescent="0.25">
      <c r="A30" s="12"/>
      <c r="B30" s="13"/>
      <c r="C30" s="14"/>
      <c r="D30" s="12"/>
      <c r="E30" s="5" t="s">
        <v>11</v>
      </c>
      <c r="F30" s="5" t="s">
        <v>12</v>
      </c>
      <c r="G30" s="5" t="s">
        <v>13</v>
      </c>
      <c r="H30" s="12"/>
      <c r="I30" s="5" t="s">
        <v>14</v>
      </c>
      <c r="J30" s="5" t="s">
        <v>15</v>
      </c>
      <c r="K30" s="5" t="s">
        <v>16</v>
      </c>
      <c r="L30" s="5" t="s">
        <v>17</v>
      </c>
      <c r="M30" s="5" t="s">
        <v>18</v>
      </c>
      <c r="N30" s="5" t="s">
        <v>19</v>
      </c>
      <c r="O30" s="5" t="s">
        <v>20</v>
      </c>
      <c r="P30" s="5" t="s">
        <v>21</v>
      </c>
    </row>
    <row r="31" spans="1:16" x14ac:dyDescent="0.25">
      <c r="A31" s="6" t="s">
        <v>47</v>
      </c>
      <c r="B31" s="25" t="s">
        <v>51</v>
      </c>
      <c r="C31" s="25"/>
      <c r="D31" s="6" t="s">
        <v>52</v>
      </c>
      <c r="E31" s="6" t="s">
        <v>53</v>
      </c>
      <c r="F31" s="6" t="s">
        <v>54</v>
      </c>
      <c r="G31" s="6" t="s">
        <v>55</v>
      </c>
      <c r="H31" s="6" t="s">
        <v>56</v>
      </c>
      <c r="I31" s="6" t="s">
        <v>57</v>
      </c>
      <c r="J31" s="6" t="s">
        <v>58</v>
      </c>
      <c r="K31" s="6" t="s">
        <v>59</v>
      </c>
      <c r="L31" s="6" t="s">
        <v>60</v>
      </c>
      <c r="M31" s="6" t="s">
        <v>61</v>
      </c>
      <c r="N31" s="6" t="s">
        <v>62</v>
      </c>
      <c r="O31" s="6" t="s">
        <v>63</v>
      </c>
      <c r="P31" s="6" t="s">
        <v>64</v>
      </c>
    </row>
    <row r="32" spans="1:16" x14ac:dyDescent="0.25">
      <c r="A32" s="17" t="s">
        <v>65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7" t="s">
        <v>86</v>
      </c>
      <c r="B33" s="15" t="s">
        <v>28</v>
      </c>
      <c r="C33" s="15"/>
      <c r="D33" s="7" t="s">
        <v>87</v>
      </c>
      <c r="E33" s="7">
        <v>14.6</v>
      </c>
      <c r="F33" s="7">
        <v>20.7</v>
      </c>
      <c r="G33" s="7">
        <v>4.7</v>
      </c>
      <c r="H33" s="7">
        <v>324.39999999999998</v>
      </c>
      <c r="I33" s="7"/>
      <c r="J33" s="7"/>
      <c r="K33" s="7"/>
      <c r="L33" s="7"/>
      <c r="M33" s="7" t="s">
        <v>56</v>
      </c>
      <c r="N33" s="7" t="s">
        <v>63</v>
      </c>
      <c r="O33" s="7" t="s">
        <v>47</v>
      </c>
      <c r="P33" s="7"/>
    </row>
    <row r="34" spans="1:16" ht="15" customHeight="1" x14ac:dyDescent="0.25">
      <c r="A34" s="7">
        <v>377</v>
      </c>
      <c r="B34" s="15" t="s">
        <v>298</v>
      </c>
      <c r="C34" s="15"/>
      <c r="D34" s="7" t="s">
        <v>70</v>
      </c>
      <c r="E34" s="7"/>
      <c r="F34" s="7"/>
      <c r="G34" s="7">
        <v>22</v>
      </c>
      <c r="H34" s="7">
        <v>89</v>
      </c>
      <c r="I34" s="7"/>
      <c r="J34" s="7"/>
      <c r="K34" s="7"/>
      <c r="L34" s="7" t="s">
        <v>52</v>
      </c>
      <c r="M34" s="7" t="s">
        <v>89</v>
      </c>
      <c r="N34" s="7"/>
      <c r="O34" s="7" t="s">
        <v>51</v>
      </c>
      <c r="P34" s="7"/>
    </row>
    <row r="35" spans="1:16" x14ac:dyDescent="0.25">
      <c r="A35" s="7"/>
      <c r="B35" s="15" t="s">
        <v>152</v>
      </c>
      <c r="C35" s="15"/>
      <c r="D35" s="7" t="s">
        <v>75</v>
      </c>
      <c r="E35" s="7">
        <v>3</v>
      </c>
      <c r="F35" s="7">
        <v>0.3</v>
      </c>
      <c r="G35" s="7">
        <v>21</v>
      </c>
      <c r="H35" s="7">
        <v>101</v>
      </c>
      <c r="I35" s="7"/>
      <c r="J35" s="7"/>
      <c r="K35" s="7"/>
      <c r="L35" s="7" t="s">
        <v>51</v>
      </c>
      <c r="M35" s="7" t="s">
        <v>79</v>
      </c>
      <c r="N35" s="7" t="s">
        <v>155</v>
      </c>
      <c r="O35" s="7" t="s">
        <v>47</v>
      </c>
      <c r="P35" s="7" t="s">
        <v>55</v>
      </c>
    </row>
    <row r="36" spans="1:16" ht="18" customHeight="1" x14ac:dyDescent="0.25">
      <c r="A36" s="7" t="s">
        <v>90</v>
      </c>
      <c r="B36" s="15" t="s">
        <v>30</v>
      </c>
      <c r="C36" s="15"/>
      <c r="D36" s="7" t="s">
        <v>83</v>
      </c>
      <c r="E36" s="7">
        <v>0.4</v>
      </c>
      <c r="F36" s="7">
        <v>0.4</v>
      </c>
      <c r="G36" s="7">
        <v>9.8000000000000007</v>
      </c>
      <c r="H36" s="7">
        <v>47</v>
      </c>
      <c r="I36" s="7"/>
      <c r="J36" s="7"/>
      <c r="K36" s="7"/>
      <c r="L36" s="7"/>
      <c r="M36" s="7" t="s">
        <v>91</v>
      </c>
      <c r="N36" s="7" t="s">
        <v>60</v>
      </c>
      <c r="O36" s="7" t="s">
        <v>58</v>
      </c>
      <c r="P36" s="7" t="s">
        <v>51</v>
      </c>
    </row>
    <row r="37" spans="1:16" x14ac:dyDescent="0.25">
      <c r="A37" s="16" t="s">
        <v>299</v>
      </c>
      <c r="B37" s="16"/>
      <c r="C37" s="16"/>
      <c r="D37" s="16"/>
      <c r="E37" s="7">
        <f>SUM(E33:E36)</f>
        <v>18</v>
      </c>
      <c r="F37" s="7">
        <f t="shared" ref="F37:H37" si="3">SUM(F33:F36)</f>
        <v>21.4</v>
      </c>
      <c r="G37" s="7">
        <f t="shared" si="3"/>
        <v>57.5</v>
      </c>
      <c r="H37" s="7">
        <f t="shared" si="3"/>
        <v>561.4</v>
      </c>
      <c r="I37" s="7"/>
      <c r="J37" s="7"/>
      <c r="K37" s="7"/>
      <c r="L37" s="7" t="s">
        <v>56</v>
      </c>
      <c r="M37" s="7" t="s">
        <v>167</v>
      </c>
      <c r="N37" s="7" t="s">
        <v>168</v>
      </c>
      <c r="O37" s="7" t="s">
        <v>79</v>
      </c>
      <c r="P37" s="7" t="s">
        <v>63</v>
      </c>
    </row>
    <row r="38" spans="1:16" x14ac:dyDescent="0.25">
      <c r="A38" s="17" t="s">
        <v>160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27.75" customHeight="1" x14ac:dyDescent="0.25">
      <c r="A39" s="7" t="s">
        <v>169</v>
      </c>
      <c r="B39" s="15" t="s">
        <v>300</v>
      </c>
      <c r="C39" s="15"/>
      <c r="D39" s="7" t="s">
        <v>88</v>
      </c>
      <c r="E39" s="7">
        <v>0.4</v>
      </c>
      <c r="F39" s="7">
        <v>0.05</v>
      </c>
      <c r="G39" s="7">
        <v>1.4</v>
      </c>
      <c r="H39" s="7">
        <v>71.38</v>
      </c>
      <c r="I39" s="7"/>
      <c r="J39" s="7" t="s">
        <v>47</v>
      </c>
      <c r="K39" s="7" t="s">
        <v>131</v>
      </c>
      <c r="L39" s="7"/>
      <c r="M39" s="7" t="s">
        <v>164</v>
      </c>
      <c r="N39" s="7" t="s">
        <v>144</v>
      </c>
      <c r="O39" s="7" t="s">
        <v>47</v>
      </c>
      <c r="P39" s="7" t="s">
        <v>47</v>
      </c>
    </row>
    <row r="40" spans="1:16" ht="33" customHeight="1" x14ac:dyDescent="0.25">
      <c r="A40" s="7" t="s">
        <v>170</v>
      </c>
      <c r="B40" s="15" t="s">
        <v>171</v>
      </c>
      <c r="C40" s="15"/>
      <c r="D40" s="7" t="s">
        <v>66</v>
      </c>
      <c r="E40" s="7">
        <v>2.62</v>
      </c>
      <c r="F40" s="7">
        <v>6.16</v>
      </c>
      <c r="G40" s="7">
        <v>18.27</v>
      </c>
      <c r="H40" s="7">
        <v>139.9</v>
      </c>
      <c r="I40" s="7"/>
      <c r="J40" s="7" t="s">
        <v>142</v>
      </c>
      <c r="K40" s="7" t="s">
        <v>172</v>
      </c>
      <c r="L40" s="7"/>
      <c r="M40" s="7" t="s">
        <v>138</v>
      </c>
      <c r="N40" s="7" t="s">
        <v>173</v>
      </c>
      <c r="O40" s="7" t="s">
        <v>99</v>
      </c>
      <c r="P40" s="7" t="s">
        <v>47</v>
      </c>
    </row>
    <row r="41" spans="1:16" ht="15" customHeight="1" x14ac:dyDescent="0.25">
      <c r="A41" s="7" t="s">
        <v>116</v>
      </c>
      <c r="B41" s="15" t="s">
        <v>38</v>
      </c>
      <c r="C41" s="15"/>
      <c r="D41" s="7" t="s">
        <v>117</v>
      </c>
      <c r="E41" s="7">
        <v>3.1</v>
      </c>
      <c r="F41" s="7">
        <v>3.7</v>
      </c>
      <c r="G41" s="7">
        <v>20.399999999999999</v>
      </c>
      <c r="H41" s="7">
        <v>133</v>
      </c>
      <c r="I41" s="7"/>
      <c r="J41" s="7" t="s">
        <v>118</v>
      </c>
      <c r="K41" s="7" t="s">
        <v>74</v>
      </c>
      <c r="L41" s="7"/>
      <c r="M41" s="7" t="s">
        <v>119</v>
      </c>
      <c r="N41" s="7" t="s">
        <v>120</v>
      </c>
      <c r="O41" s="7" t="s">
        <v>47</v>
      </c>
      <c r="P41" s="7" t="s">
        <v>47</v>
      </c>
    </row>
    <row r="42" spans="1:16" ht="30.75" customHeight="1" x14ac:dyDescent="0.25">
      <c r="A42" s="7"/>
      <c r="B42" s="15" t="s">
        <v>301</v>
      </c>
      <c r="C42" s="15"/>
      <c r="D42" s="7">
        <v>110</v>
      </c>
      <c r="E42" s="7">
        <v>12.13</v>
      </c>
      <c r="F42" s="7">
        <v>1.5</v>
      </c>
      <c r="G42" s="7">
        <v>0.91</v>
      </c>
      <c r="H42" s="7">
        <v>66.05</v>
      </c>
      <c r="I42" s="7"/>
      <c r="J42" s="7" t="s">
        <v>47</v>
      </c>
      <c r="K42" s="7" t="s">
        <v>174</v>
      </c>
      <c r="L42" s="7"/>
      <c r="M42" s="7" t="s">
        <v>175</v>
      </c>
      <c r="N42" s="7" t="s">
        <v>176</v>
      </c>
      <c r="O42" s="7" t="s">
        <v>127</v>
      </c>
      <c r="P42" s="7" t="s">
        <v>47</v>
      </c>
    </row>
    <row r="43" spans="1:16" ht="21" customHeight="1" x14ac:dyDescent="0.25">
      <c r="A43" s="7" t="s">
        <v>143</v>
      </c>
      <c r="B43" s="15" t="s">
        <v>42</v>
      </c>
      <c r="C43" s="15"/>
      <c r="D43" s="7" t="s">
        <v>70</v>
      </c>
      <c r="E43" s="7">
        <v>0.61</v>
      </c>
      <c r="F43" s="7">
        <v>0.25</v>
      </c>
      <c r="G43" s="7">
        <v>18.68</v>
      </c>
      <c r="H43" s="7">
        <v>79.38</v>
      </c>
      <c r="I43" s="7"/>
      <c r="J43" s="7"/>
      <c r="K43" s="7"/>
      <c r="L43" s="7"/>
      <c r="M43" s="7" t="s">
        <v>54</v>
      </c>
      <c r="N43" s="7" t="s">
        <v>53</v>
      </c>
      <c r="O43" s="7" t="s">
        <v>52</v>
      </c>
      <c r="P43" s="7"/>
    </row>
    <row r="44" spans="1:16" ht="15" customHeight="1" x14ac:dyDescent="0.25">
      <c r="A44" s="7"/>
      <c r="B44" s="15" t="s">
        <v>24</v>
      </c>
      <c r="C44" s="15"/>
      <c r="D44" s="7" t="s">
        <v>75</v>
      </c>
      <c r="E44" s="7">
        <v>3</v>
      </c>
      <c r="F44" s="7"/>
      <c r="G44" s="7">
        <v>21</v>
      </c>
      <c r="H44" s="7">
        <v>101</v>
      </c>
      <c r="I44" s="7"/>
      <c r="J44" s="7"/>
      <c r="K44" s="7"/>
      <c r="L44" s="7"/>
      <c r="M44" s="7" t="s">
        <v>52</v>
      </c>
      <c r="N44" s="7"/>
      <c r="O44" s="7" t="s">
        <v>53</v>
      </c>
      <c r="P44" s="7"/>
    </row>
    <row r="45" spans="1:16" x14ac:dyDescent="0.25">
      <c r="A45" s="7"/>
      <c r="B45" s="15" t="s">
        <v>25</v>
      </c>
      <c r="C45" s="15"/>
      <c r="D45" s="7" t="s">
        <v>76</v>
      </c>
      <c r="E45" s="7" t="s">
        <v>52</v>
      </c>
      <c r="F45" s="7" t="s">
        <v>153</v>
      </c>
      <c r="G45" s="7" t="s">
        <v>112</v>
      </c>
      <c r="H45" s="7" t="s">
        <v>154</v>
      </c>
      <c r="I45" s="7"/>
      <c r="J45" s="7"/>
      <c r="K45" s="7"/>
      <c r="L45" s="7"/>
      <c r="M45" s="7" t="s">
        <v>51</v>
      </c>
      <c r="N45" s="7"/>
      <c r="O45" s="7" t="s">
        <v>52</v>
      </c>
      <c r="P45" s="7"/>
    </row>
    <row r="46" spans="1:16" x14ac:dyDescent="0.25">
      <c r="A46" s="16" t="s">
        <v>302</v>
      </c>
      <c r="B46" s="16"/>
      <c r="C46" s="16"/>
      <c r="D46" s="16"/>
      <c r="E46" s="7">
        <f>SUM(E39:E45)</f>
        <v>21.86</v>
      </c>
      <c r="F46" s="7">
        <f t="shared" ref="F46:H46" si="4">SUM(F39:F45)</f>
        <v>11.66</v>
      </c>
      <c r="G46" s="7">
        <f t="shared" si="4"/>
        <v>80.66</v>
      </c>
      <c r="H46" s="7">
        <f t="shared" si="4"/>
        <v>590.71</v>
      </c>
      <c r="I46" s="7"/>
      <c r="J46" s="7" t="s">
        <v>177</v>
      </c>
      <c r="K46" s="7" t="s">
        <v>178</v>
      </c>
      <c r="L46" s="7"/>
      <c r="M46" s="7" t="s">
        <v>72</v>
      </c>
      <c r="N46" s="7" t="s">
        <v>179</v>
      </c>
      <c r="O46" s="7" t="s">
        <v>139</v>
      </c>
      <c r="P46" s="7" t="s">
        <v>53</v>
      </c>
    </row>
    <row r="47" spans="1:16" x14ac:dyDescent="0.25">
      <c r="A47" s="16" t="s">
        <v>303</v>
      </c>
      <c r="B47" s="16"/>
      <c r="C47" s="16"/>
      <c r="D47" s="16"/>
      <c r="E47" s="7">
        <f>E37+E46</f>
        <v>39.86</v>
      </c>
      <c r="F47" s="7">
        <f t="shared" ref="F47:H47" si="5">F37+F46</f>
        <v>33.06</v>
      </c>
      <c r="G47" s="7">
        <f t="shared" si="5"/>
        <v>138.16</v>
      </c>
      <c r="H47" s="7">
        <f t="shared" si="5"/>
        <v>1152.1100000000001</v>
      </c>
      <c r="I47" s="7"/>
      <c r="J47" s="7" t="s">
        <v>177</v>
      </c>
      <c r="K47" s="7" t="s">
        <v>178</v>
      </c>
      <c r="L47" s="7" t="s">
        <v>56</v>
      </c>
      <c r="M47" s="7" t="s">
        <v>180</v>
      </c>
      <c r="N47" s="7" t="s">
        <v>181</v>
      </c>
      <c r="O47" s="7" t="s">
        <v>146</v>
      </c>
      <c r="P47" s="7" t="s">
        <v>107</v>
      </c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8"/>
      <c r="L48" s="18"/>
      <c r="M48" s="18"/>
      <c r="N48" s="18"/>
      <c r="O48" s="18"/>
      <c r="P48" s="18"/>
    </row>
    <row r="49" spans="1:16" ht="15" customHeight="1" x14ac:dyDescent="0.25">
      <c r="A49" s="19" t="s">
        <v>94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A50" s="1" t="s">
        <v>150</v>
      </c>
      <c r="B50" s="2"/>
      <c r="C50" s="2"/>
      <c r="D50" s="2"/>
      <c r="E50" s="3" t="s">
        <v>0</v>
      </c>
      <c r="F50" s="20" t="s">
        <v>31</v>
      </c>
      <c r="G50" s="21"/>
      <c r="H50" s="21"/>
      <c r="I50" s="9" t="s">
        <v>2</v>
      </c>
      <c r="J50" s="9"/>
      <c r="K50" s="22" t="s">
        <v>3</v>
      </c>
      <c r="L50" s="22"/>
      <c r="M50" s="22"/>
      <c r="N50" s="22"/>
      <c r="O50" s="22"/>
      <c r="P50" s="22"/>
    </row>
    <row r="51" spans="1:16" ht="15" customHeight="1" x14ac:dyDescent="0.25">
      <c r="A51" s="2"/>
      <c r="B51" s="2"/>
      <c r="C51" s="2"/>
      <c r="D51" s="9" t="s">
        <v>4</v>
      </c>
      <c r="E51" s="9"/>
      <c r="F51" s="4" t="s">
        <v>47</v>
      </c>
      <c r="G51" s="2"/>
      <c r="H51" s="2"/>
      <c r="I51" s="9" t="s">
        <v>5</v>
      </c>
      <c r="J51" s="9"/>
      <c r="K51" s="10" t="s">
        <v>48</v>
      </c>
      <c r="L51" s="10"/>
      <c r="M51" s="10"/>
      <c r="N51" s="10"/>
      <c r="O51" s="10"/>
      <c r="P51" s="10"/>
    </row>
    <row r="52" spans="1:16" ht="31.5" customHeight="1" x14ac:dyDescent="0.25">
      <c r="A52" s="11" t="s">
        <v>49</v>
      </c>
      <c r="B52" s="11" t="s">
        <v>6</v>
      </c>
      <c r="C52" s="11"/>
      <c r="D52" s="11" t="s">
        <v>7</v>
      </c>
      <c r="E52" s="24" t="s">
        <v>8</v>
      </c>
      <c r="F52" s="24"/>
      <c r="G52" s="24"/>
      <c r="H52" s="11" t="s">
        <v>50</v>
      </c>
      <c r="I52" s="24" t="s">
        <v>9</v>
      </c>
      <c r="J52" s="24"/>
      <c r="K52" s="24"/>
      <c r="L52" s="24"/>
      <c r="M52" s="24" t="s">
        <v>10</v>
      </c>
      <c r="N52" s="24"/>
      <c r="O52" s="24"/>
      <c r="P52" s="24"/>
    </row>
    <row r="53" spans="1:16" x14ac:dyDescent="0.25">
      <c r="A53" s="12"/>
      <c r="B53" s="13"/>
      <c r="C53" s="14"/>
      <c r="D53" s="12"/>
      <c r="E53" s="5" t="s">
        <v>11</v>
      </c>
      <c r="F53" s="5" t="s">
        <v>12</v>
      </c>
      <c r="G53" s="5" t="s">
        <v>13</v>
      </c>
      <c r="H53" s="12"/>
      <c r="I53" s="5" t="s">
        <v>14</v>
      </c>
      <c r="J53" s="5" t="s">
        <v>15</v>
      </c>
      <c r="K53" s="5" t="s">
        <v>16</v>
      </c>
      <c r="L53" s="5" t="s">
        <v>17</v>
      </c>
      <c r="M53" s="5" t="s">
        <v>18</v>
      </c>
      <c r="N53" s="5" t="s">
        <v>19</v>
      </c>
      <c r="O53" s="5" t="s">
        <v>20</v>
      </c>
      <c r="P53" s="5" t="s">
        <v>21</v>
      </c>
    </row>
    <row r="54" spans="1:16" x14ac:dyDescent="0.25">
      <c r="A54" s="6" t="s">
        <v>47</v>
      </c>
      <c r="B54" s="25" t="s">
        <v>51</v>
      </c>
      <c r="C54" s="25"/>
      <c r="D54" s="6" t="s">
        <v>52</v>
      </c>
      <c r="E54" s="6" t="s">
        <v>53</v>
      </c>
      <c r="F54" s="6">
        <v>5</v>
      </c>
      <c r="G54" s="6" t="s">
        <v>55</v>
      </c>
      <c r="H54" s="6" t="s">
        <v>56</v>
      </c>
      <c r="I54" s="6" t="s">
        <v>57</v>
      </c>
      <c r="J54" s="6" t="s">
        <v>58</v>
      </c>
      <c r="K54" s="6" t="s">
        <v>59</v>
      </c>
      <c r="L54" s="6" t="s">
        <v>60</v>
      </c>
      <c r="M54" s="6" t="s">
        <v>61</v>
      </c>
      <c r="N54" s="6" t="s">
        <v>62</v>
      </c>
      <c r="O54" s="6" t="s">
        <v>63</v>
      </c>
      <c r="P54" s="6" t="s">
        <v>64</v>
      </c>
    </row>
    <row r="55" spans="1:16" ht="15" customHeight="1" x14ac:dyDescent="0.25">
      <c r="A55" s="17" t="s">
        <v>65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" customHeight="1" x14ac:dyDescent="0.25">
      <c r="A56" s="7">
        <v>127</v>
      </c>
      <c r="B56" s="15" t="s">
        <v>304</v>
      </c>
      <c r="C56" s="15"/>
      <c r="D56" s="7">
        <v>150</v>
      </c>
      <c r="E56" s="7">
        <v>3</v>
      </c>
      <c r="F56" s="7">
        <v>4.9000000000000004</v>
      </c>
      <c r="G56" s="7">
        <v>9.5</v>
      </c>
      <c r="H56" s="7">
        <v>147</v>
      </c>
      <c r="I56" s="7"/>
      <c r="J56" s="7"/>
      <c r="K56" s="7" t="s">
        <v>67</v>
      </c>
      <c r="L56" s="7"/>
      <c r="M56" s="7" t="s">
        <v>96</v>
      </c>
      <c r="N56" s="7" t="s">
        <v>97</v>
      </c>
      <c r="O56" s="7" t="s">
        <v>98</v>
      </c>
      <c r="P56" s="7" t="s">
        <v>51</v>
      </c>
    </row>
    <row r="57" spans="1:16" ht="29.25" customHeight="1" x14ac:dyDescent="0.25">
      <c r="A57" s="7">
        <v>287</v>
      </c>
      <c r="B57" s="15" t="s">
        <v>305</v>
      </c>
      <c r="C57" s="15"/>
      <c r="D57" s="7">
        <v>120</v>
      </c>
      <c r="E57" s="7">
        <v>2.85</v>
      </c>
      <c r="F57" s="7">
        <v>2.41</v>
      </c>
      <c r="G57" s="7">
        <v>14.35</v>
      </c>
      <c r="H57" s="7">
        <v>90.54</v>
      </c>
      <c r="I57" s="7"/>
      <c r="J57" s="7"/>
      <c r="K57" s="7"/>
      <c r="L57" s="7"/>
      <c r="M57" s="7"/>
      <c r="N57" s="7"/>
      <c r="O57" s="7"/>
      <c r="P57" s="7"/>
    </row>
    <row r="58" spans="1:16" ht="14.25" customHeight="1" x14ac:dyDescent="0.25">
      <c r="A58" s="7">
        <v>550</v>
      </c>
      <c r="B58" s="15" t="s">
        <v>306</v>
      </c>
      <c r="C58" s="15"/>
      <c r="D58" s="7">
        <v>180</v>
      </c>
      <c r="E58" s="7"/>
      <c r="F58" s="7"/>
      <c r="G58" s="7">
        <v>20</v>
      </c>
      <c r="H58" s="7">
        <v>79</v>
      </c>
      <c r="I58" s="7"/>
      <c r="J58" s="7"/>
      <c r="K58" s="7"/>
      <c r="L58" s="7" t="s">
        <v>51</v>
      </c>
      <c r="M58" s="7" t="s">
        <v>79</v>
      </c>
      <c r="N58" s="7" t="s">
        <v>155</v>
      </c>
      <c r="O58" s="7" t="s">
        <v>47</v>
      </c>
      <c r="P58" s="7" t="s">
        <v>55</v>
      </c>
    </row>
    <row r="59" spans="1:16" ht="15" customHeight="1" x14ac:dyDescent="0.25">
      <c r="A59" s="7"/>
      <c r="B59" s="15" t="s">
        <v>157</v>
      </c>
      <c r="C59" s="15"/>
      <c r="D59" s="7" t="s">
        <v>76</v>
      </c>
      <c r="E59" s="7">
        <v>3</v>
      </c>
      <c r="F59" s="7">
        <v>0.3</v>
      </c>
      <c r="G59" s="7">
        <v>21</v>
      </c>
      <c r="H59" s="7">
        <v>101</v>
      </c>
      <c r="I59" s="7"/>
      <c r="J59" s="7"/>
      <c r="K59" s="7"/>
      <c r="L59" s="7" t="s">
        <v>51</v>
      </c>
      <c r="M59" s="7" t="s">
        <v>79</v>
      </c>
      <c r="N59" s="7" t="s">
        <v>155</v>
      </c>
      <c r="O59" s="7" t="s">
        <v>47</v>
      </c>
      <c r="P59" s="7" t="s">
        <v>55</v>
      </c>
    </row>
    <row r="60" spans="1:16" ht="15" customHeight="1" x14ac:dyDescent="0.25">
      <c r="A60" s="7"/>
      <c r="B60" s="15" t="s">
        <v>24</v>
      </c>
      <c r="C60" s="15"/>
      <c r="D60" s="7" t="s">
        <v>75</v>
      </c>
      <c r="E60" s="7">
        <v>3</v>
      </c>
      <c r="F60" s="7"/>
      <c r="G60" s="7">
        <v>21</v>
      </c>
      <c r="H60" s="7">
        <v>101</v>
      </c>
      <c r="I60" s="7"/>
      <c r="J60" s="7"/>
      <c r="K60" s="7"/>
      <c r="L60" s="7"/>
      <c r="M60" s="7"/>
      <c r="N60" s="7" t="s">
        <v>47</v>
      </c>
      <c r="O60" s="7"/>
      <c r="P60" s="7"/>
    </row>
    <row r="61" spans="1:16" x14ac:dyDescent="0.25">
      <c r="A61" s="16" t="s">
        <v>307</v>
      </c>
      <c r="B61" s="16"/>
      <c r="C61" s="16"/>
      <c r="D61" s="16"/>
      <c r="E61" s="7">
        <f>SUM(E56:E60)</f>
        <v>11.85</v>
      </c>
      <c r="F61" s="7">
        <f t="shared" ref="F61:G61" si="6">SUM(F56:F60)</f>
        <v>7.61</v>
      </c>
      <c r="G61" s="7">
        <f t="shared" si="6"/>
        <v>85.85</v>
      </c>
      <c r="H61" s="7">
        <f>SUM(H56:H60)</f>
        <v>518.54</v>
      </c>
      <c r="I61" s="7"/>
      <c r="J61" s="7"/>
      <c r="K61" s="7" t="s">
        <v>67</v>
      </c>
      <c r="L61" s="7" t="s">
        <v>53</v>
      </c>
      <c r="M61" s="7" t="s">
        <v>182</v>
      </c>
      <c r="N61" s="7" t="s">
        <v>183</v>
      </c>
      <c r="O61" s="7" t="s">
        <v>104</v>
      </c>
      <c r="P61" s="7" t="s">
        <v>63</v>
      </c>
    </row>
    <row r="62" spans="1:16" x14ac:dyDescent="0.25">
      <c r="A62" s="17" t="s">
        <v>160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7"/>
      <c r="B63" s="15" t="s">
        <v>29</v>
      </c>
      <c r="C63" s="15"/>
      <c r="D63" s="7" t="s">
        <v>88</v>
      </c>
      <c r="E63" s="7">
        <v>2.16</v>
      </c>
      <c r="F63" s="7">
        <v>0.06</v>
      </c>
      <c r="G63" s="7">
        <v>5.88</v>
      </c>
      <c r="H63" s="7">
        <v>33</v>
      </c>
      <c r="I63" s="7"/>
      <c r="J63" s="7"/>
      <c r="K63" s="7"/>
      <c r="L63" s="7"/>
      <c r="M63" s="7" t="s">
        <v>55</v>
      </c>
      <c r="N63" s="7"/>
      <c r="O63" s="7" t="s">
        <v>54</v>
      </c>
      <c r="P63" s="7"/>
    </row>
    <row r="64" spans="1:16" ht="15" customHeight="1" x14ac:dyDescent="0.25">
      <c r="A64" s="7" t="s">
        <v>184</v>
      </c>
      <c r="B64" s="15" t="s">
        <v>185</v>
      </c>
      <c r="C64" s="15"/>
      <c r="D64" s="7" t="s">
        <v>66</v>
      </c>
      <c r="E64" s="7">
        <v>2.39</v>
      </c>
      <c r="F64" s="7">
        <v>5.08</v>
      </c>
      <c r="G64" s="7">
        <v>13</v>
      </c>
      <c r="H64" s="7">
        <v>117</v>
      </c>
      <c r="I64" s="7"/>
      <c r="J64" s="7"/>
      <c r="K64" s="7" t="s">
        <v>98</v>
      </c>
      <c r="L64" s="7"/>
      <c r="M64" s="7" t="s">
        <v>52</v>
      </c>
      <c r="N64" s="7" t="s">
        <v>60</v>
      </c>
      <c r="O64" s="7" t="s">
        <v>51</v>
      </c>
      <c r="P64" s="7"/>
    </row>
    <row r="65" spans="1:16" x14ac:dyDescent="0.25">
      <c r="A65" s="7">
        <v>171</v>
      </c>
      <c r="B65" s="15" t="s">
        <v>316</v>
      </c>
      <c r="C65" s="15"/>
      <c r="D65" s="7" t="s">
        <v>117</v>
      </c>
      <c r="E65" s="7">
        <v>3.65</v>
      </c>
      <c r="F65" s="7">
        <v>5.37</v>
      </c>
      <c r="G65" s="7">
        <v>36.68</v>
      </c>
      <c r="H65" s="7">
        <v>209.7</v>
      </c>
      <c r="I65" s="7"/>
      <c r="J65" s="7"/>
      <c r="K65" s="7" t="s">
        <v>54</v>
      </c>
      <c r="L65" s="7"/>
      <c r="M65" s="7" t="s">
        <v>47</v>
      </c>
      <c r="N65" s="7" t="s">
        <v>61</v>
      </c>
      <c r="O65" s="7" t="s">
        <v>53</v>
      </c>
      <c r="P65" s="7"/>
    </row>
    <row r="66" spans="1:16" ht="30.75" customHeight="1" x14ac:dyDescent="0.25">
      <c r="A66" s="7" t="s">
        <v>133</v>
      </c>
      <c r="B66" s="15" t="s">
        <v>308</v>
      </c>
      <c r="C66" s="15"/>
      <c r="D66" s="7">
        <v>120</v>
      </c>
      <c r="E66" s="7">
        <v>9.58</v>
      </c>
      <c r="F66" s="7">
        <v>25.37</v>
      </c>
      <c r="G66" s="7">
        <v>2.6</v>
      </c>
      <c r="H66" s="7">
        <v>278.10000000000002</v>
      </c>
      <c r="I66" s="7"/>
      <c r="J66" s="7" t="s">
        <v>47</v>
      </c>
      <c r="K66" s="7"/>
      <c r="L66" s="7" t="s">
        <v>47</v>
      </c>
      <c r="M66" s="7" t="s">
        <v>125</v>
      </c>
      <c r="N66" s="7" t="s">
        <v>86</v>
      </c>
      <c r="O66" s="7" t="s">
        <v>75</v>
      </c>
      <c r="P66" s="7" t="s">
        <v>52</v>
      </c>
    </row>
    <row r="67" spans="1:16" ht="21" customHeight="1" x14ac:dyDescent="0.25">
      <c r="A67" s="7" t="s">
        <v>187</v>
      </c>
      <c r="B67" s="15" t="s">
        <v>188</v>
      </c>
      <c r="C67" s="15"/>
      <c r="D67" s="7" t="s">
        <v>70</v>
      </c>
      <c r="E67" s="7">
        <v>0.88</v>
      </c>
      <c r="F67" s="7">
        <v>0.09</v>
      </c>
      <c r="G67" s="7">
        <v>30.32</v>
      </c>
      <c r="H67" s="7">
        <v>126.58</v>
      </c>
      <c r="I67" s="7"/>
      <c r="J67" s="7"/>
      <c r="K67" s="7" t="s">
        <v>189</v>
      </c>
      <c r="L67" s="7"/>
      <c r="M67" s="7" t="s">
        <v>96</v>
      </c>
      <c r="N67" s="7" t="s">
        <v>99</v>
      </c>
      <c r="O67" s="7" t="s">
        <v>142</v>
      </c>
      <c r="P67" s="7" t="s">
        <v>47</v>
      </c>
    </row>
    <row r="68" spans="1:16" x14ac:dyDescent="0.25">
      <c r="A68" s="7"/>
      <c r="B68" s="15" t="s">
        <v>24</v>
      </c>
      <c r="C68" s="15"/>
      <c r="D68" s="7" t="s">
        <v>75</v>
      </c>
      <c r="E68" s="7">
        <v>2.2799999999999998</v>
      </c>
      <c r="F68" s="7">
        <v>0.24</v>
      </c>
      <c r="G68" s="7">
        <v>14.76</v>
      </c>
      <c r="H68" s="7">
        <v>70.5</v>
      </c>
      <c r="I68" s="7"/>
      <c r="J68" s="7"/>
      <c r="K68" s="7"/>
      <c r="L68" s="7"/>
      <c r="M68" s="7" t="s">
        <v>52</v>
      </c>
      <c r="N68" s="7"/>
      <c r="O68" s="7" t="s">
        <v>53</v>
      </c>
      <c r="P68" s="7"/>
    </row>
    <row r="69" spans="1:16" x14ac:dyDescent="0.25">
      <c r="A69" s="7"/>
      <c r="B69" s="15" t="s">
        <v>25</v>
      </c>
      <c r="C69" s="15"/>
      <c r="D69" s="7" t="s">
        <v>76</v>
      </c>
      <c r="E69" s="7">
        <v>1</v>
      </c>
      <c r="F69" s="7">
        <v>0.14000000000000001</v>
      </c>
      <c r="G69" s="7">
        <v>10</v>
      </c>
      <c r="H69" s="7">
        <v>45.2</v>
      </c>
      <c r="I69" s="7"/>
      <c r="J69" s="7"/>
      <c r="K69" s="7"/>
      <c r="L69" s="7"/>
      <c r="M69" s="7" t="s">
        <v>51</v>
      </c>
      <c r="N69" s="7"/>
      <c r="O69" s="7" t="s">
        <v>52</v>
      </c>
      <c r="P69" s="7"/>
    </row>
    <row r="70" spans="1:16" ht="15" customHeight="1" x14ac:dyDescent="0.25">
      <c r="A70" s="16" t="s">
        <v>309</v>
      </c>
      <c r="B70" s="16"/>
      <c r="C70" s="16"/>
      <c r="D70" s="16"/>
      <c r="E70" s="7">
        <f>SUM(E63:E69)</f>
        <v>21.94</v>
      </c>
      <c r="F70" s="7">
        <f t="shared" ref="F70:H70" si="7">SUM(F63:F69)</f>
        <v>36.350000000000009</v>
      </c>
      <c r="G70" s="7">
        <f t="shared" si="7"/>
        <v>113.24000000000001</v>
      </c>
      <c r="H70" s="7">
        <f t="shared" si="7"/>
        <v>880.08</v>
      </c>
      <c r="I70" s="7"/>
      <c r="J70" s="7" t="s">
        <v>47</v>
      </c>
      <c r="K70" s="7" t="s">
        <v>190</v>
      </c>
      <c r="L70" s="7" t="s">
        <v>47</v>
      </c>
      <c r="M70" s="7" t="s">
        <v>191</v>
      </c>
      <c r="N70" s="7" t="s">
        <v>186</v>
      </c>
      <c r="O70" s="7" t="s">
        <v>192</v>
      </c>
      <c r="P70" s="7" t="s">
        <v>53</v>
      </c>
    </row>
    <row r="71" spans="1:16" ht="15" customHeight="1" x14ac:dyDescent="0.25">
      <c r="A71" s="16" t="s">
        <v>310</v>
      </c>
      <c r="B71" s="16"/>
      <c r="C71" s="16"/>
      <c r="D71" s="16"/>
      <c r="E71" s="7">
        <f>E61+E70</f>
        <v>33.79</v>
      </c>
      <c r="F71" s="7">
        <f t="shared" ref="F71:H71" si="8">F61+F70</f>
        <v>43.960000000000008</v>
      </c>
      <c r="G71" s="7">
        <f t="shared" si="8"/>
        <v>199.09</v>
      </c>
      <c r="H71" s="7">
        <f t="shared" si="8"/>
        <v>1398.62</v>
      </c>
      <c r="I71" s="7"/>
      <c r="J71" s="7" t="s">
        <v>47</v>
      </c>
      <c r="K71" s="7" t="s">
        <v>193</v>
      </c>
      <c r="L71" s="7" t="s">
        <v>54</v>
      </c>
      <c r="M71" s="7" t="s">
        <v>194</v>
      </c>
      <c r="N71" s="7" t="s">
        <v>195</v>
      </c>
      <c r="O71" s="7" t="s">
        <v>196</v>
      </c>
      <c r="P71" s="7" t="s">
        <v>107</v>
      </c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8"/>
      <c r="L72" s="18"/>
      <c r="M72" s="18"/>
      <c r="N72" s="18"/>
      <c r="O72" s="18"/>
      <c r="P72" s="18"/>
    </row>
    <row r="73" spans="1:16" ht="30.75" customHeight="1" x14ac:dyDescent="0.25">
      <c r="A73" s="19" t="s">
        <v>100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5" customHeight="1" x14ac:dyDescent="0.25">
      <c r="A74" s="1" t="s">
        <v>150</v>
      </c>
      <c r="B74" s="2"/>
      <c r="C74" s="2"/>
      <c r="D74" s="2"/>
      <c r="E74" s="3" t="s">
        <v>0</v>
      </c>
      <c r="F74" s="20" t="s">
        <v>32</v>
      </c>
      <c r="G74" s="21"/>
      <c r="H74" s="21"/>
      <c r="I74" s="9" t="s">
        <v>2</v>
      </c>
      <c r="J74" s="9"/>
      <c r="K74" s="22" t="s">
        <v>3</v>
      </c>
      <c r="L74" s="22"/>
      <c r="M74" s="22"/>
      <c r="N74" s="22"/>
      <c r="O74" s="22"/>
      <c r="P74" s="22"/>
    </row>
    <row r="75" spans="1:16" x14ac:dyDescent="0.25">
      <c r="A75" s="2"/>
      <c r="B75" s="2"/>
      <c r="C75" s="2"/>
      <c r="D75" s="9" t="s">
        <v>4</v>
      </c>
      <c r="E75" s="9"/>
      <c r="F75" s="4" t="s">
        <v>47</v>
      </c>
      <c r="G75" s="2"/>
      <c r="H75" s="2"/>
      <c r="I75" s="9" t="s">
        <v>5</v>
      </c>
      <c r="J75" s="9"/>
      <c r="K75" s="10" t="s">
        <v>48</v>
      </c>
      <c r="L75" s="10"/>
      <c r="M75" s="10"/>
      <c r="N75" s="10"/>
      <c r="O75" s="10"/>
      <c r="P75" s="10"/>
    </row>
    <row r="76" spans="1:16" x14ac:dyDescent="0.25">
      <c r="A76" s="11" t="s">
        <v>49</v>
      </c>
      <c r="B76" s="11" t="s">
        <v>6</v>
      </c>
      <c r="C76" s="11"/>
      <c r="D76" s="11" t="s">
        <v>7</v>
      </c>
      <c r="E76" s="24" t="s">
        <v>8</v>
      </c>
      <c r="F76" s="24"/>
      <c r="G76" s="24"/>
      <c r="H76" s="11" t="s">
        <v>50</v>
      </c>
      <c r="I76" s="24" t="s">
        <v>9</v>
      </c>
      <c r="J76" s="24"/>
      <c r="K76" s="24"/>
      <c r="L76" s="24"/>
      <c r="M76" s="24" t="s">
        <v>10</v>
      </c>
      <c r="N76" s="24"/>
      <c r="O76" s="24"/>
      <c r="P76" s="24"/>
    </row>
    <row r="77" spans="1:16" x14ac:dyDescent="0.25">
      <c r="A77" s="12"/>
      <c r="B77" s="13"/>
      <c r="C77" s="14"/>
      <c r="D77" s="12"/>
      <c r="E77" s="5" t="s">
        <v>11</v>
      </c>
      <c r="F77" s="5" t="s">
        <v>12</v>
      </c>
      <c r="G77" s="5" t="s">
        <v>13</v>
      </c>
      <c r="H77" s="12"/>
      <c r="I77" s="5" t="s">
        <v>14</v>
      </c>
      <c r="J77" s="5" t="s">
        <v>15</v>
      </c>
      <c r="K77" s="5" t="s">
        <v>16</v>
      </c>
      <c r="L77" s="5" t="s">
        <v>17</v>
      </c>
      <c r="M77" s="5" t="s">
        <v>18</v>
      </c>
      <c r="N77" s="5" t="s">
        <v>19</v>
      </c>
      <c r="O77" s="5" t="s">
        <v>20</v>
      </c>
      <c r="P77" s="5" t="s">
        <v>21</v>
      </c>
    </row>
    <row r="78" spans="1:16" x14ac:dyDescent="0.25">
      <c r="A78" s="6" t="s">
        <v>47</v>
      </c>
      <c r="B78" s="25" t="s">
        <v>51</v>
      </c>
      <c r="C78" s="25"/>
      <c r="D78" s="6" t="s">
        <v>52</v>
      </c>
      <c r="E78" s="6" t="s">
        <v>53</v>
      </c>
      <c r="F78" s="6" t="s">
        <v>54</v>
      </c>
      <c r="G78" s="6" t="s">
        <v>55</v>
      </c>
      <c r="H78" s="6" t="s">
        <v>56</v>
      </c>
      <c r="I78" s="6" t="s">
        <v>57</v>
      </c>
      <c r="J78" s="6" t="s">
        <v>58</v>
      </c>
      <c r="K78" s="6" t="s">
        <v>59</v>
      </c>
      <c r="L78" s="6" t="s">
        <v>60</v>
      </c>
      <c r="M78" s="6" t="s">
        <v>61</v>
      </c>
      <c r="N78" s="6" t="s">
        <v>62</v>
      </c>
      <c r="O78" s="6" t="s">
        <v>63</v>
      </c>
      <c r="P78" s="6" t="s">
        <v>64</v>
      </c>
    </row>
    <row r="79" spans="1:16" ht="15" customHeight="1" x14ac:dyDescent="0.25">
      <c r="A79" s="17" t="s">
        <v>65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9.25" customHeight="1" x14ac:dyDescent="0.25">
      <c r="A80" s="7">
        <v>223</v>
      </c>
      <c r="B80" s="15" t="s">
        <v>311</v>
      </c>
      <c r="C80" s="15"/>
      <c r="D80" s="7">
        <v>200</v>
      </c>
      <c r="E80" s="7">
        <v>29</v>
      </c>
      <c r="F80" s="7">
        <v>22</v>
      </c>
      <c r="G80" s="7">
        <v>44</v>
      </c>
      <c r="H80" s="7">
        <v>391</v>
      </c>
      <c r="I80" s="7"/>
      <c r="J80" s="7" t="s">
        <v>47</v>
      </c>
      <c r="K80" s="7" t="s">
        <v>197</v>
      </c>
      <c r="L80" s="7"/>
      <c r="M80" s="7" t="s">
        <v>198</v>
      </c>
      <c r="N80" s="7" t="s">
        <v>47</v>
      </c>
      <c r="O80" s="7"/>
      <c r="P80" s="7"/>
    </row>
    <row r="81" spans="1:16" ht="15" customHeight="1" x14ac:dyDescent="0.25">
      <c r="A81" s="7">
        <v>376</v>
      </c>
      <c r="B81" s="15" t="s">
        <v>306</v>
      </c>
      <c r="C81" s="15"/>
      <c r="D81" s="7">
        <v>200</v>
      </c>
      <c r="E81" s="7"/>
      <c r="F81" s="7"/>
      <c r="G81" s="7">
        <v>22</v>
      </c>
      <c r="H81" s="7">
        <v>89</v>
      </c>
      <c r="I81" s="7"/>
      <c r="J81" s="7" t="s">
        <v>53</v>
      </c>
      <c r="K81" s="7"/>
      <c r="L81" s="7"/>
      <c r="M81" s="7" t="s">
        <v>60</v>
      </c>
      <c r="N81" s="7" t="s">
        <v>51</v>
      </c>
      <c r="O81" s="7" t="s">
        <v>52</v>
      </c>
      <c r="P81" s="7"/>
    </row>
    <row r="82" spans="1:16" ht="21.75" customHeight="1" x14ac:dyDescent="0.25">
      <c r="A82" s="7"/>
      <c r="B82" s="15" t="s">
        <v>312</v>
      </c>
      <c r="C82" s="15"/>
      <c r="D82" s="7">
        <v>40</v>
      </c>
      <c r="E82" s="7">
        <v>5.08</v>
      </c>
      <c r="F82" s="7">
        <v>4.3600000000000003</v>
      </c>
      <c r="G82" s="7">
        <v>0.28000000000000003</v>
      </c>
      <c r="H82" s="7">
        <v>64</v>
      </c>
      <c r="I82" s="7"/>
      <c r="J82" s="7"/>
      <c r="K82" s="7" t="s">
        <v>71</v>
      </c>
      <c r="L82" s="7" t="s">
        <v>47</v>
      </c>
      <c r="M82" s="7" t="s">
        <v>72</v>
      </c>
      <c r="N82" s="7" t="s">
        <v>73</v>
      </c>
      <c r="O82" s="7" t="s">
        <v>74</v>
      </c>
      <c r="P82" s="7" t="s">
        <v>51</v>
      </c>
    </row>
    <row r="83" spans="1:16" x14ac:dyDescent="0.25">
      <c r="A83" s="7"/>
      <c r="B83" s="15" t="s">
        <v>152</v>
      </c>
      <c r="C83" s="15"/>
      <c r="D83" s="7">
        <v>30</v>
      </c>
      <c r="E83" s="7">
        <v>3</v>
      </c>
      <c r="F83" s="7">
        <v>0.3</v>
      </c>
      <c r="G83" s="7">
        <v>21</v>
      </c>
      <c r="H83" s="7">
        <v>101</v>
      </c>
      <c r="I83" s="7"/>
      <c r="J83" s="7"/>
      <c r="K83" s="7"/>
      <c r="L83" s="7" t="s">
        <v>51</v>
      </c>
      <c r="M83" s="7" t="s">
        <v>79</v>
      </c>
      <c r="N83" s="7" t="s">
        <v>155</v>
      </c>
      <c r="O83" s="7" t="s">
        <v>47</v>
      </c>
      <c r="P83" s="7" t="s">
        <v>55</v>
      </c>
    </row>
    <row r="84" spans="1:16" x14ac:dyDescent="0.25">
      <c r="A84" s="7"/>
      <c r="B84" s="15" t="s">
        <v>313</v>
      </c>
      <c r="C84" s="15"/>
      <c r="D84" s="7">
        <v>30</v>
      </c>
      <c r="E84" s="7">
        <v>7</v>
      </c>
      <c r="F84" s="7">
        <v>9</v>
      </c>
      <c r="G84" s="7">
        <v>18</v>
      </c>
      <c r="H84" s="7">
        <v>185</v>
      </c>
      <c r="I84" s="7"/>
      <c r="J84" s="7"/>
      <c r="K84" s="7"/>
      <c r="L84" s="7" t="s">
        <v>51</v>
      </c>
      <c r="M84" s="7" t="s">
        <v>79</v>
      </c>
      <c r="N84" s="7" t="s">
        <v>155</v>
      </c>
      <c r="O84" s="7" t="s">
        <v>47</v>
      </c>
      <c r="P84" s="7" t="s">
        <v>55</v>
      </c>
    </row>
    <row r="85" spans="1:16" ht="15" customHeight="1" x14ac:dyDescent="0.25">
      <c r="A85" s="16" t="s">
        <v>314</v>
      </c>
      <c r="B85" s="16"/>
      <c r="C85" s="16"/>
      <c r="D85" s="16"/>
      <c r="E85" s="7">
        <f>SUM(E80:E84)</f>
        <v>44.08</v>
      </c>
      <c r="F85" s="7">
        <f t="shared" ref="F85:H85" si="9">SUM(F80:F84)</f>
        <v>35.659999999999997</v>
      </c>
      <c r="G85" s="7">
        <f t="shared" si="9"/>
        <v>105.28</v>
      </c>
      <c r="H85" s="7">
        <f t="shared" si="9"/>
        <v>830</v>
      </c>
      <c r="I85" s="7"/>
      <c r="J85" s="7" t="s">
        <v>54</v>
      </c>
      <c r="K85" s="7" t="s">
        <v>199</v>
      </c>
      <c r="L85" s="7" t="s">
        <v>54</v>
      </c>
      <c r="M85" s="7" t="s">
        <v>200</v>
      </c>
      <c r="N85" s="7" t="s">
        <v>201</v>
      </c>
      <c r="O85" s="7" t="s">
        <v>138</v>
      </c>
      <c r="P85" s="7" t="s">
        <v>63</v>
      </c>
    </row>
    <row r="86" spans="1:16" ht="15" customHeight="1" x14ac:dyDescent="0.25">
      <c r="A86" s="17" t="s">
        <v>160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8.5" customHeight="1" x14ac:dyDescent="0.25">
      <c r="A87" s="7">
        <v>66</v>
      </c>
      <c r="B87" s="15" t="s">
        <v>202</v>
      </c>
      <c r="C87" s="15"/>
      <c r="D87" s="7" t="s">
        <v>88</v>
      </c>
      <c r="E87" s="7">
        <v>0.84</v>
      </c>
      <c r="F87" s="7">
        <v>3.61</v>
      </c>
      <c r="G87" s="7">
        <v>4.96</v>
      </c>
      <c r="H87" s="7">
        <v>55.68</v>
      </c>
      <c r="I87" s="7"/>
      <c r="J87" s="7"/>
      <c r="K87" s="7"/>
      <c r="L87" s="7"/>
      <c r="M87" s="7" t="s">
        <v>51</v>
      </c>
      <c r="N87" s="7" t="s">
        <v>52</v>
      </c>
      <c r="O87" s="7" t="s">
        <v>51</v>
      </c>
      <c r="P87" s="7"/>
    </row>
    <row r="88" spans="1:16" ht="15" customHeight="1" x14ac:dyDescent="0.25">
      <c r="A88" s="7">
        <v>81</v>
      </c>
      <c r="B88" s="15" t="s">
        <v>203</v>
      </c>
      <c r="C88" s="15"/>
      <c r="D88" s="7" t="s">
        <v>66</v>
      </c>
      <c r="E88" s="7">
        <v>2.3199999999999998</v>
      </c>
      <c r="F88" s="7">
        <v>5.97</v>
      </c>
      <c r="G88" s="7">
        <v>11.95</v>
      </c>
      <c r="H88" s="7">
        <v>111.55</v>
      </c>
      <c r="I88" s="7"/>
      <c r="J88" s="7" t="s">
        <v>204</v>
      </c>
      <c r="K88" s="7" t="s">
        <v>205</v>
      </c>
      <c r="L88" s="7"/>
      <c r="M88" s="7" t="s">
        <v>104</v>
      </c>
      <c r="N88" s="7" t="s">
        <v>206</v>
      </c>
      <c r="O88" s="7" t="s">
        <v>92</v>
      </c>
      <c r="P88" s="7" t="s">
        <v>47</v>
      </c>
    </row>
    <row r="89" spans="1:16" ht="15" customHeight="1" x14ac:dyDescent="0.25">
      <c r="A89" s="7">
        <v>265</v>
      </c>
      <c r="B89" s="15" t="s">
        <v>315</v>
      </c>
      <c r="C89" s="15"/>
      <c r="D89" s="7">
        <v>230</v>
      </c>
      <c r="E89" s="7">
        <v>14.6</v>
      </c>
      <c r="F89" s="7">
        <v>12.8</v>
      </c>
      <c r="G89" s="7">
        <v>44.85</v>
      </c>
      <c r="H89" s="7">
        <v>290.2</v>
      </c>
      <c r="I89" s="7"/>
      <c r="J89" s="7" t="s">
        <v>47</v>
      </c>
      <c r="K89" s="7" t="s">
        <v>130</v>
      </c>
      <c r="L89" s="7"/>
      <c r="M89" s="7" t="s">
        <v>207</v>
      </c>
      <c r="N89" s="7" t="s">
        <v>208</v>
      </c>
      <c r="O89" s="7" t="s">
        <v>209</v>
      </c>
      <c r="P89" s="7" t="s">
        <v>52</v>
      </c>
    </row>
    <row r="90" spans="1:16" x14ac:dyDescent="0.25">
      <c r="A90" s="7" t="s">
        <v>113</v>
      </c>
      <c r="B90" s="15" t="s">
        <v>37</v>
      </c>
      <c r="C90" s="15"/>
      <c r="D90" s="7" t="s">
        <v>70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25">
      <c r="A91" s="7" t="s">
        <v>151</v>
      </c>
      <c r="B91" s="15" t="s">
        <v>152</v>
      </c>
      <c r="C91" s="15"/>
      <c r="D91" s="7" t="s">
        <v>75</v>
      </c>
      <c r="E91" s="7">
        <v>3</v>
      </c>
      <c r="F91" s="7">
        <v>0.3</v>
      </c>
      <c r="G91" s="7">
        <v>21</v>
      </c>
      <c r="H91" s="7">
        <v>101</v>
      </c>
      <c r="I91" s="7"/>
      <c r="J91" s="7"/>
      <c r="K91" s="7"/>
      <c r="L91" s="7" t="s">
        <v>51</v>
      </c>
      <c r="M91" s="7" t="s">
        <v>79</v>
      </c>
      <c r="N91" s="7" t="s">
        <v>155</v>
      </c>
      <c r="O91" s="7" t="s">
        <v>47</v>
      </c>
      <c r="P91" s="7" t="s">
        <v>55</v>
      </c>
    </row>
    <row r="92" spans="1:16" x14ac:dyDescent="0.25">
      <c r="A92" s="7" t="s">
        <v>156</v>
      </c>
      <c r="B92" s="15" t="s">
        <v>157</v>
      </c>
      <c r="C92" s="15"/>
      <c r="D92" s="7" t="s">
        <v>76</v>
      </c>
      <c r="E92" s="7">
        <v>3</v>
      </c>
      <c r="F92" s="7">
        <v>0.3</v>
      </c>
      <c r="G92" s="7">
        <v>21</v>
      </c>
      <c r="H92" s="7">
        <v>101</v>
      </c>
      <c r="I92" s="7"/>
      <c r="J92" s="7"/>
      <c r="K92" s="7"/>
      <c r="L92" s="7" t="s">
        <v>51</v>
      </c>
      <c r="M92" s="7" t="s">
        <v>79</v>
      </c>
      <c r="N92" s="7" t="s">
        <v>155</v>
      </c>
      <c r="O92" s="7" t="s">
        <v>47</v>
      </c>
      <c r="P92" s="7" t="s">
        <v>55</v>
      </c>
    </row>
    <row r="93" spans="1:16" x14ac:dyDescent="0.25">
      <c r="A93" s="16" t="s">
        <v>317</v>
      </c>
      <c r="B93" s="16"/>
      <c r="C93" s="16"/>
      <c r="D93" s="16"/>
      <c r="E93" s="7">
        <f>SUM(E87:E92)</f>
        <v>23.759999999999998</v>
      </c>
      <c r="F93" s="7">
        <f t="shared" ref="F93:H93" si="10">SUM(F87:F92)</f>
        <v>22.980000000000004</v>
      </c>
      <c r="G93" s="7">
        <f t="shared" si="10"/>
        <v>103.76</v>
      </c>
      <c r="H93" s="7">
        <f t="shared" si="10"/>
        <v>659.43</v>
      </c>
      <c r="I93" s="7"/>
      <c r="J93" s="7" t="s">
        <v>67</v>
      </c>
      <c r="K93" s="7" t="s">
        <v>210</v>
      </c>
      <c r="L93" s="7" t="s">
        <v>53</v>
      </c>
      <c r="M93" s="7" t="s">
        <v>211</v>
      </c>
      <c r="N93" s="7" t="s">
        <v>212</v>
      </c>
      <c r="O93" s="7" t="s">
        <v>213</v>
      </c>
      <c r="P93" s="7" t="s">
        <v>91</v>
      </c>
    </row>
    <row r="94" spans="1:16" ht="15" customHeight="1" x14ac:dyDescent="0.25">
      <c r="A94" s="16" t="s">
        <v>318</v>
      </c>
      <c r="B94" s="16"/>
      <c r="C94" s="16"/>
      <c r="D94" s="16"/>
      <c r="E94" s="7">
        <f>E85+E93</f>
        <v>67.84</v>
      </c>
      <c r="F94" s="7">
        <f t="shared" ref="F94:H94" si="11">F85+F93</f>
        <v>58.64</v>
      </c>
      <c r="G94" s="7">
        <f t="shared" si="11"/>
        <v>209.04000000000002</v>
      </c>
      <c r="H94" s="7">
        <f t="shared" si="11"/>
        <v>1489.4299999999998</v>
      </c>
      <c r="I94" s="7"/>
      <c r="J94" s="7" t="s">
        <v>74</v>
      </c>
      <c r="K94" s="7" t="s">
        <v>214</v>
      </c>
      <c r="L94" s="7" t="s">
        <v>58</v>
      </c>
      <c r="M94" s="7" t="s">
        <v>215</v>
      </c>
      <c r="N94" s="7" t="s">
        <v>216</v>
      </c>
      <c r="O94" s="7" t="s">
        <v>217</v>
      </c>
      <c r="P94" s="7" t="s">
        <v>75</v>
      </c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8"/>
      <c r="L95" s="18"/>
      <c r="M95" s="18"/>
      <c r="N95" s="18"/>
      <c r="O95" s="18"/>
      <c r="P95" s="18"/>
    </row>
    <row r="96" spans="1:16" ht="15" customHeight="1" x14ac:dyDescent="0.25">
      <c r="A96" s="23" t="s">
        <v>102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ht="21.75" customHeight="1" x14ac:dyDescent="0.25">
      <c r="A97" s="1" t="s">
        <v>150</v>
      </c>
      <c r="B97" s="2"/>
      <c r="C97" s="2"/>
      <c r="D97" s="2"/>
      <c r="E97" s="3" t="s">
        <v>0</v>
      </c>
      <c r="F97" s="20" t="s">
        <v>34</v>
      </c>
      <c r="G97" s="21"/>
      <c r="H97" s="21"/>
      <c r="I97" s="9" t="s">
        <v>2</v>
      </c>
      <c r="J97" s="9"/>
      <c r="K97" s="22" t="s">
        <v>3</v>
      </c>
      <c r="L97" s="22"/>
      <c r="M97" s="22"/>
      <c r="N97" s="22"/>
      <c r="O97" s="22"/>
      <c r="P97" s="22"/>
    </row>
    <row r="98" spans="1:16" ht="21" customHeight="1" x14ac:dyDescent="0.25">
      <c r="A98" s="2"/>
      <c r="B98" s="2"/>
      <c r="C98" s="2"/>
      <c r="D98" s="9" t="s">
        <v>4</v>
      </c>
      <c r="E98" s="9"/>
      <c r="F98" s="4" t="s">
        <v>47</v>
      </c>
      <c r="G98" s="2"/>
      <c r="H98" s="2"/>
      <c r="I98" s="9" t="s">
        <v>5</v>
      </c>
      <c r="J98" s="9"/>
      <c r="K98" s="10" t="s">
        <v>48</v>
      </c>
      <c r="L98" s="10"/>
      <c r="M98" s="10"/>
      <c r="N98" s="10"/>
      <c r="O98" s="10"/>
      <c r="P98" s="10"/>
    </row>
    <row r="99" spans="1:16" ht="21" customHeight="1" x14ac:dyDescent="0.25">
      <c r="A99" s="11" t="s">
        <v>49</v>
      </c>
      <c r="B99" s="11" t="s">
        <v>6</v>
      </c>
      <c r="C99" s="11"/>
      <c r="D99" s="11" t="s">
        <v>7</v>
      </c>
      <c r="E99" s="24" t="s">
        <v>8</v>
      </c>
      <c r="F99" s="24"/>
      <c r="G99" s="24"/>
      <c r="H99" s="11" t="s">
        <v>50</v>
      </c>
      <c r="I99" s="24" t="s">
        <v>9</v>
      </c>
      <c r="J99" s="24"/>
      <c r="K99" s="24"/>
      <c r="L99" s="24"/>
      <c r="M99" s="24" t="s">
        <v>10</v>
      </c>
      <c r="N99" s="24"/>
      <c r="O99" s="24"/>
      <c r="P99" s="24"/>
    </row>
    <row r="100" spans="1:16" ht="29.25" customHeight="1" x14ac:dyDescent="0.25">
      <c r="A100" s="12"/>
      <c r="B100" s="13"/>
      <c r="C100" s="14"/>
      <c r="D100" s="12"/>
      <c r="E100" s="5" t="s">
        <v>11</v>
      </c>
      <c r="F100" s="5" t="s">
        <v>12</v>
      </c>
      <c r="G100" s="5" t="s">
        <v>13</v>
      </c>
      <c r="H100" s="12"/>
      <c r="I100" s="5" t="s">
        <v>14</v>
      </c>
      <c r="J100" s="5" t="s">
        <v>15</v>
      </c>
      <c r="K100" s="5" t="s">
        <v>16</v>
      </c>
      <c r="L100" s="5" t="s">
        <v>17</v>
      </c>
      <c r="M100" s="5" t="s">
        <v>18</v>
      </c>
      <c r="N100" s="5" t="s">
        <v>19</v>
      </c>
      <c r="O100" s="5" t="s">
        <v>20</v>
      </c>
      <c r="P100" s="5" t="s">
        <v>21</v>
      </c>
    </row>
    <row r="101" spans="1:16" ht="15" customHeight="1" x14ac:dyDescent="0.25">
      <c r="A101" s="6" t="s">
        <v>47</v>
      </c>
      <c r="B101" s="25" t="s">
        <v>51</v>
      </c>
      <c r="C101" s="25"/>
      <c r="D101" s="6" t="s">
        <v>52</v>
      </c>
      <c r="E101" s="6" t="s">
        <v>53</v>
      </c>
      <c r="F101" s="6" t="s">
        <v>54</v>
      </c>
      <c r="G101" s="6" t="s">
        <v>55</v>
      </c>
      <c r="H101" s="6" t="s">
        <v>56</v>
      </c>
      <c r="I101" s="6" t="s">
        <v>57</v>
      </c>
      <c r="J101" s="6" t="s">
        <v>58</v>
      </c>
      <c r="K101" s="6" t="s">
        <v>59</v>
      </c>
      <c r="L101" s="6" t="s">
        <v>60</v>
      </c>
      <c r="M101" s="6" t="s">
        <v>61</v>
      </c>
      <c r="N101" s="6" t="s">
        <v>62</v>
      </c>
      <c r="O101" s="6" t="s">
        <v>63</v>
      </c>
      <c r="P101" s="6" t="s">
        <v>64</v>
      </c>
    </row>
    <row r="102" spans="1:16" ht="15" customHeight="1" x14ac:dyDescent="0.25">
      <c r="A102" s="17" t="s">
        <v>65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29.25" customHeight="1" x14ac:dyDescent="0.25">
      <c r="A103" s="7">
        <v>173</v>
      </c>
      <c r="B103" s="15" t="s">
        <v>319</v>
      </c>
      <c r="C103" s="15"/>
      <c r="D103" s="7">
        <v>155</v>
      </c>
      <c r="E103" s="7">
        <v>6</v>
      </c>
      <c r="F103" s="7">
        <v>8</v>
      </c>
      <c r="G103" s="7">
        <v>29</v>
      </c>
      <c r="H103" s="7">
        <v>218</v>
      </c>
      <c r="I103" s="7"/>
      <c r="J103" s="7"/>
      <c r="K103" s="7" t="s">
        <v>103</v>
      </c>
      <c r="L103" s="7"/>
      <c r="M103" s="7" t="s">
        <v>104</v>
      </c>
      <c r="N103" s="7" t="s">
        <v>105</v>
      </c>
      <c r="O103" s="7" t="s">
        <v>80</v>
      </c>
      <c r="P103" s="7" t="s">
        <v>52</v>
      </c>
    </row>
    <row r="104" spans="1:16" ht="15" customHeight="1" x14ac:dyDescent="0.25">
      <c r="A104" s="7">
        <v>383</v>
      </c>
      <c r="B104" s="15" t="s">
        <v>320</v>
      </c>
      <c r="C104" s="15"/>
      <c r="D104" s="7" t="s">
        <v>70</v>
      </c>
      <c r="E104" s="7">
        <v>3</v>
      </c>
      <c r="F104" s="7">
        <v>2</v>
      </c>
      <c r="G104" s="7">
        <v>13</v>
      </c>
      <c r="H104" s="7">
        <v>90</v>
      </c>
      <c r="I104" s="7"/>
      <c r="J104" s="7"/>
      <c r="K104" s="7"/>
      <c r="L104" s="7"/>
      <c r="M104" s="7"/>
      <c r="N104" s="7"/>
      <c r="O104" s="7"/>
      <c r="P104" s="7"/>
    </row>
    <row r="105" spans="1:16" ht="15" customHeight="1" x14ac:dyDescent="0.25">
      <c r="A105" s="7"/>
      <c r="B105" s="26" t="s">
        <v>322</v>
      </c>
      <c r="C105" s="27"/>
      <c r="D105" s="7">
        <v>20</v>
      </c>
      <c r="E105" s="7">
        <v>5</v>
      </c>
      <c r="F105" s="7">
        <v>6</v>
      </c>
      <c r="G105" s="7"/>
      <c r="H105" s="7">
        <v>75</v>
      </c>
      <c r="I105" s="7"/>
      <c r="J105" s="7"/>
      <c r="K105" s="7"/>
      <c r="L105" s="7"/>
      <c r="M105" s="7"/>
      <c r="N105" s="7"/>
      <c r="O105" s="7"/>
      <c r="P105" s="7"/>
    </row>
    <row r="106" spans="1:16" x14ac:dyDescent="0.25">
      <c r="A106" s="7"/>
      <c r="B106" s="15" t="s">
        <v>152</v>
      </c>
      <c r="C106" s="15"/>
      <c r="D106" s="7" t="s">
        <v>75</v>
      </c>
      <c r="E106" s="7">
        <v>3</v>
      </c>
      <c r="F106" s="7">
        <v>0.3</v>
      </c>
      <c r="G106" s="7">
        <v>21</v>
      </c>
      <c r="H106" s="7">
        <v>101</v>
      </c>
      <c r="I106" s="7"/>
      <c r="J106" s="7"/>
      <c r="K106" s="7"/>
      <c r="L106" s="7" t="s">
        <v>51</v>
      </c>
      <c r="M106" s="7" t="s">
        <v>79</v>
      </c>
      <c r="N106" s="7" t="s">
        <v>155</v>
      </c>
      <c r="O106" s="7" t="s">
        <v>47</v>
      </c>
      <c r="P106" s="7" t="s">
        <v>55</v>
      </c>
    </row>
    <row r="107" spans="1:16" x14ac:dyDescent="0.25">
      <c r="A107" s="7"/>
      <c r="B107" s="15" t="s">
        <v>157</v>
      </c>
      <c r="C107" s="15"/>
      <c r="D107" s="7" t="s">
        <v>76</v>
      </c>
      <c r="E107" s="7">
        <v>3</v>
      </c>
      <c r="F107" s="7">
        <v>0.3</v>
      </c>
      <c r="G107" s="7">
        <v>21</v>
      </c>
      <c r="H107" s="7">
        <v>101</v>
      </c>
      <c r="I107" s="7"/>
      <c r="J107" s="7"/>
      <c r="K107" s="7"/>
      <c r="L107" s="7" t="s">
        <v>51</v>
      </c>
      <c r="M107" s="7" t="s">
        <v>79</v>
      </c>
      <c r="N107" s="7" t="s">
        <v>155</v>
      </c>
      <c r="O107" s="7" t="s">
        <v>47</v>
      </c>
      <c r="P107" s="7" t="s">
        <v>55</v>
      </c>
    </row>
    <row r="108" spans="1:16" ht="18" customHeight="1" x14ac:dyDescent="0.25">
      <c r="A108" s="7"/>
      <c r="B108" s="15" t="s">
        <v>321</v>
      </c>
      <c r="C108" s="15"/>
      <c r="D108" s="7" t="s">
        <v>83</v>
      </c>
      <c r="E108" s="7">
        <v>7</v>
      </c>
      <c r="F108" s="7">
        <v>6</v>
      </c>
      <c r="G108" s="7">
        <v>45</v>
      </c>
      <c r="H108" s="7">
        <v>275</v>
      </c>
      <c r="I108" s="7"/>
      <c r="J108" s="7"/>
      <c r="K108" s="7" t="s">
        <v>106</v>
      </c>
      <c r="L108" s="7"/>
      <c r="M108" s="7" t="s">
        <v>57</v>
      </c>
      <c r="N108" s="7" t="s">
        <v>107</v>
      </c>
      <c r="O108" s="7" t="s">
        <v>51</v>
      </c>
      <c r="P108" s="7"/>
    </row>
    <row r="109" spans="1:16" x14ac:dyDescent="0.25">
      <c r="A109" s="16" t="s">
        <v>323</v>
      </c>
      <c r="B109" s="16"/>
      <c r="C109" s="16"/>
      <c r="D109" s="16"/>
      <c r="E109" s="7">
        <f>SUM(E103:E108)</f>
        <v>27</v>
      </c>
      <c r="F109" s="7">
        <f t="shared" ref="F109:H109" si="12">SUM(F103:F108)</f>
        <v>22.6</v>
      </c>
      <c r="G109" s="7">
        <f t="shared" si="12"/>
        <v>129</v>
      </c>
      <c r="H109" s="7">
        <f t="shared" si="12"/>
        <v>860</v>
      </c>
      <c r="I109" s="7"/>
      <c r="J109" s="7"/>
      <c r="K109" s="7" t="s">
        <v>108</v>
      </c>
      <c r="L109" s="7" t="s">
        <v>53</v>
      </c>
      <c r="M109" s="7" t="s">
        <v>218</v>
      </c>
      <c r="N109" s="7" t="s">
        <v>219</v>
      </c>
      <c r="O109" s="7" t="s">
        <v>220</v>
      </c>
      <c r="P109" s="7" t="s">
        <v>64</v>
      </c>
    </row>
    <row r="110" spans="1:16" ht="15" customHeight="1" x14ac:dyDescent="0.25">
      <c r="A110" s="17" t="s">
        <v>160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5">
      <c r="A111" s="7"/>
      <c r="B111" s="15" t="s">
        <v>221</v>
      </c>
      <c r="C111" s="15"/>
      <c r="D111" s="7" t="s">
        <v>88</v>
      </c>
      <c r="E111" s="7">
        <v>2.0499999999999998</v>
      </c>
      <c r="F111" s="7">
        <v>0.9</v>
      </c>
      <c r="G111" s="7">
        <v>12.59</v>
      </c>
      <c r="H111" s="7">
        <v>33.6</v>
      </c>
      <c r="I111" s="7"/>
      <c r="J111" s="7"/>
      <c r="K111" s="7" t="s">
        <v>51</v>
      </c>
      <c r="L111" s="7"/>
      <c r="M111" s="7"/>
      <c r="N111" s="7"/>
      <c r="O111" s="7"/>
      <c r="P111" s="7"/>
    </row>
    <row r="112" spans="1:16" ht="15" customHeight="1" x14ac:dyDescent="0.25">
      <c r="A112" s="7">
        <v>98</v>
      </c>
      <c r="B112" s="15" t="s">
        <v>324</v>
      </c>
      <c r="C112" s="15"/>
      <c r="D112" s="7" t="s">
        <v>66</v>
      </c>
      <c r="E112" s="7">
        <v>4.6399999999999997</v>
      </c>
      <c r="F112" s="7">
        <v>9.49</v>
      </c>
      <c r="G112" s="7">
        <v>12.52</v>
      </c>
      <c r="H112" s="7">
        <v>165.99</v>
      </c>
      <c r="I112" s="7"/>
      <c r="J112" s="7" t="s">
        <v>142</v>
      </c>
      <c r="K112" s="7" t="s">
        <v>222</v>
      </c>
      <c r="L112" s="7"/>
      <c r="M112" s="7" t="s">
        <v>119</v>
      </c>
      <c r="N112" s="7" t="s">
        <v>164</v>
      </c>
      <c r="O112" s="7" t="s">
        <v>131</v>
      </c>
      <c r="P112" s="7" t="s">
        <v>47</v>
      </c>
    </row>
    <row r="113" spans="1:16" ht="21" customHeight="1" x14ac:dyDescent="0.25">
      <c r="A113" s="7">
        <v>143</v>
      </c>
      <c r="B113" s="15" t="s">
        <v>326</v>
      </c>
      <c r="C113" s="15"/>
      <c r="D113" s="7">
        <v>150</v>
      </c>
      <c r="E113" s="7">
        <v>3.07</v>
      </c>
      <c r="F113" s="7">
        <v>3.47</v>
      </c>
      <c r="G113" s="7">
        <v>22.1</v>
      </c>
      <c r="H113" s="7">
        <v>146.69999999999999</v>
      </c>
      <c r="I113" s="7"/>
      <c r="J113" s="7"/>
      <c r="K113" s="7" t="s">
        <v>131</v>
      </c>
      <c r="L113" s="7"/>
      <c r="M113" s="7" t="s">
        <v>92</v>
      </c>
      <c r="N113" s="7" t="s">
        <v>132</v>
      </c>
      <c r="O113" s="7" t="s">
        <v>84</v>
      </c>
      <c r="P113" s="7" t="s">
        <v>52</v>
      </c>
    </row>
    <row r="114" spans="1:16" x14ac:dyDescent="0.25">
      <c r="A114" s="7">
        <v>300</v>
      </c>
      <c r="B114" s="15" t="s">
        <v>325</v>
      </c>
      <c r="C114" s="15"/>
      <c r="D114" s="7" t="s">
        <v>121</v>
      </c>
      <c r="E114" s="7">
        <v>12.8</v>
      </c>
      <c r="F114" s="7">
        <v>7</v>
      </c>
      <c r="G114" s="7">
        <v>1.9</v>
      </c>
      <c r="H114" s="7">
        <v>134.1</v>
      </c>
      <c r="I114" s="7"/>
      <c r="J114" s="7" t="s">
        <v>47</v>
      </c>
      <c r="K114" s="7" t="s">
        <v>223</v>
      </c>
      <c r="L114" s="7"/>
      <c r="M114" s="7" t="s">
        <v>204</v>
      </c>
      <c r="N114" s="7" t="s">
        <v>224</v>
      </c>
      <c r="O114" s="7" t="s">
        <v>142</v>
      </c>
      <c r="P114" s="7" t="s">
        <v>47</v>
      </c>
    </row>
    <row r="115" spans="1:16" x14ac:dyDescent="0.25">
      <c r="A115" s="7"/>
      <c r="B115" s="15" t="s">
        <v>35</v>
      </c>
      <c r="C115" s="15"/>
      <c r="D115" s="7" t="s">
        <v>70</v>
      </c>
      <c r="E115" s="7"/>
      <c r="F115" s="7"/>
      <c r="G115" s="7">
        <v>16.739999999999998</v>
      </c>
      <c r="H115" s="7">
        <v>66.599999999999994</v>
      </c>
      <c r="I115" s="7"/>
      <c r="J115" s="7"/>
      <c r="K115" s="7"/>
      <c r="L115" s="7"/>
      <c r="M115" s="7"/>
      <c r="N115" s="7"/>
      <c r="O115" s="7"/>
      <c r="P115" s="7"/>
    </row>
    <row r="116" spans="1:16" ht="15" customHeight="1" x14ac:dyDescent="0.25">
      <c r="A116" s="7" t="s">
        <v>151</v>
      </c>
      <c r="B116" s="15" t="s">
        <v>152</v>
      </c>
      <c r="C116" s="15"/>
      <c r="D116" s="7" t="s">
        <v>75</v>
      </c>
      <c r="E116" s="7">
        <v>3</v>
      </c>
      <c r="F116" s="7">
        <v>0.3</v>
      </c>
      <c r="G116" s="7">
        <v>21</v>
      </c>
      <c r="H116" s="7">
        <v>101</v>
      </c>
      <c r="I116" s="7"/>
      <c r="J116" s="7"/>
      <c r="K116" s="7"/>
      <c r="L116" s="7" t="s">
        <v>51</v>
      </c>
      <c r="M116" s="7" t="s">
        <v>79</v>
      </c>
      <c r="N116" s="7" t="s">
        <v>155</v>
      </c>
      <c r="O116" s="7" t="s">
        <v>47</v>
      </c>
      <c r="P116" s="7" t="s">
        <v>55</v>
      </c>
    </row>
    <row r="117" spans="1:16" ht="15" customHeight="1" x14ac:dyDescent="0.25">
      <c r="A117" s="7" t="s">
        <v>156</v>
      </c>
      <c r="B117" s="15" t="s">
        <v>157</v>
      </c>
      <c r="C117" s="15"/>
      <c r="D117" s="7" t="s">
        <v>76</v>
      </c>
      <c r="E117" s="7">
        <v>3</v>
      </c>
      <c r="F117" s="7">
        <v>0.3</v>
      </c>
      <c r="G117" s="7">
        <v>21</v>
      </c>
      <c r="H117" s="7">
        <v>101</v>
      </c>
      <c r="I117" s="7"/>
      <c r="J117" s="7"/>
      <c r="K117" s="7"/>
      <c r="L117" s="7" t="s">
        <v>51</v>
      </c>
      <c r="M117" s="7" t="s">
        <v>79</v>
      </c>
      <c r="N117" s="7" t="s">
        <v>155</v>
      </c>
      <c r="O117" s="7" t="s">
        <v>47</v>
      </c>
      <c r="P117" s="7" t="s">
        <v>55</v>
      </c>
    </row>
    <row r="118" spans="1:16" ht="15" customHeight="1" x14ac:dyDescent="0.25">
      <c r="A118" s="16" t="s">
        <v>327</v>
      </c>
      <c r="B118" s="16"/>
      <c r="C118" s="16"/>
      <c r="D118" s="16"/>
      <c r="E118" s="7">
        <f>SUM(E111:E117)</f>
        <v>28.560000000000002</v>
      </c>
      <c r="F118" s="7">
        <f t="shared" ref="F118:H118" si="13">SUM(F111:F117)</f>
        <v>21.46</v>
      </c>
      <c r="G118" s="7">
        <f t="shared" si="13"/>
        <v>107.85</v>
      </c>
      <c r="H118" s="7">
        <f t="shared" si="13"/>
        <v>748.99</v>
      </c>
      <c r="I118" s="7"/>
      <c r="J118" s="7" t="s">
        <v>107</v>
      </c>
      <c r="K118" s="7" t="s">
        <v>225</v>
      </c>
      <c r="L118" s="7" t="s">
        <v>53</v>
      </c>
      <c r="M118" s="7" t="s">
        <v>226</v>
      </c>
      <c r="N118" s="7" t="s">
        <v>227</v>
      </c>
      <c r="O118" s="7" t="s">
        <v>136</v>
      </c>
      <c r="P118" s="7" t="s">
        <v>142</v>
      </c>
    </row>
    <row r="119" spans="1:16" ht="15" customHeight="1" x14ac:dyDescent="0.25">
      <c r="A119" s="16" t="s">
        <v>328</v>
      </c>
      <c r="B119" s="16"/>
      <c r="C119" s="16"/>
      <c r="D119" s="16"/>
      <c r="E119" s="7">
        <f>E109+E118</f>
        <v>55.56</v>
      </c>
      <c r="F119" s="7">
        <f t="shared" ref="F119:H119" si="14">F109+F118</f>
        <v>44.06</v>
      </c>
      <c r="G119" s="7">
        <f t="shared" si="14"/>
        <v>236.85</v>
      </c>
      <c r="H119" s="7">
        <f t="shared" si="14"/>
        <v>1608.99</v>
      </c>
      <c r="I119" s="7"/>
      <c r="J119" s="7" t="s">
        <v>107</v>
      </c>
      <c r="K119" s="7" t="s">
        <v>228</v>
      </c>
      <c r="L119" s="7" t="s">
        <v>57</v>
      </c>
      <c r="M119" s="7" t="s">
        <v>229</v>
      </c>
      <c r="N119" s="7" t="s">
        <v>230</v>
      </c>
      <c r="O119" s="7" t="s">
        <v>231</v>
      </c>
      <c r="P119" s="7" t="s">
        <v>99</v>
      </c>
    </row>
    <row r="120" spans="1:16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8"/>
      <c r="L120" s="18"/>
      <c r="M120" s="18"/>
      <c r="N120" s="18"/>
      <c r="O120" s="18"/>
      <c r="P120" s="18"/>
    </row>
    <row r="121" spans="1:16" x14ac:dyDescent="0.25">
      <c r="A121" s="19" t="s">
        <v>109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5">
      <c r="A122" s="1" t="s">
        <v>150</v>
      </c>
      <c r="B122" s="2"/>
      <c r="C122" s="2"/>
      <c r="D122" s="2"/>
      <c r="E122" s="3" t="s">
        <v>0</v>
      </c>
      <c r="F122" s="20" t="s">
        <v>1</v>
      </c>
      <c r="G122" s="21"/>
      <c r="H122" s="21"/>
      <c r="I122" s="9" t="s">
        <v>2</v>
      </c>
      <c r="J122" s="9"/>
      <c r="K122" s="22" t="s">
        <v>3</v>
      </c>
      <c r="L122" s="22"/>
      <c r="M122" s="22"/>
      <c r="N122" s="22"/>
      <c r="O122" s="22"/>
      <c r="P122" s="22"/>
    </row>
    <row r="123" spans="1:16" x14ac:dyDescent="0.25">
      <c r="A123" s="2"/>
      <c r="B123" s="2"/>
      <c r="C123" s="2"/>
      <c r="D123" s="9" t="s">
        <v>4</v>
      </c>
      <c r="E123" s="9"/>
      <c r="F123" s="4" t="s">
        <v>51</v>
      </c>
      <c r="G123" s="2"/>
      <c r="H123" s="2"/>
      <c r="I123" s="9" t="s">
        <v>5</v>
      </c>
      <c r="J123" s="9"/>
      <c r="K123" s="10" t="s">
        <v>48</v>
      </c>
      <c r="L123" s="10"/>
      <c r="M123" s="10"/>
      <c r="N123" s="10"/>
      <c r="O123" s="10"/>
      <c r="P123" s="10"/>
    </row>
    <row r="124" spans="1:16" x14ac:dyDescent="0.25">
      <c r="A124" s="11" t="s">
        <v>49</v>
      </c>
      <c r="B124" s="11" t="s">
        <v>6</v>
      </c>
      <c r="C124" s="11"/>
      <c r="D124" s="11" t="s">
        <v>7</v>
      </c>
      <c r="E124" s="24" t="s">
        <v>8</v>
      </c>
      <c r="F124" s="24"/>
      <c r="G124" s="24"/>
      <c r="H124" s="11" t="s">
        <v>50</v>
      </c>
      <c r="I124" s="24" t="s">
        <v>9</v>
      </c>
      <c r="J124" s="24"/>
      <c r="K124" s="24"/>
      <c r="L124" s="24"/>
      <c r="M124" s="24" t="s">
        <v>10</v>
      </c>
      <c r="N124" s="24"/>
      <c r="O124" s="24"/>
      <c r="P124" s="24"/>
    </row>
    <row r="125" spans="1:16" ht="15" customHeight="1" x14ac:dyDescent="0.25">
      <c r="A125" s="12"/>
      <c r="B125" s="13"/>
      <c r="C125" s="14"/>
      <c r="D125" s="12"/>
      <c r="E125" s="5" t="s">
        <v>11</v>
      </c>
      <c r="F125" s="5" t="s">
        <v>12</v>
      </c>
      <c r="G125" s="5" t="s">
        <v>13</v>
      </c>
      <c r="H125" s="12"/>
      <c r="I125" s="5" t="s">
        <v>14</v>
      </c>
      <c r="J125" s="5" t="s">
        <v>15</v>
      </c>
      <c r="K125" s="5" t="s">
        <v>16</v>
      </c>
      <c r="L125" s="5" t="s">
        <v>17</v>
      </c>
      <c r="M125" s="5" t="s">
        <v>18</v>
      </c>
      <c r="N125" s="5" t="s">
        <v>19</v>
      </c>
      <c r="O125" s="5" t="s">
        <v>20</v>
      </c>
      <c r="P125" s="5" t="s">
        <v>21</v>
      </c>
    </row>
    <row r="126" spans="1:16" x14ac:dyDescent="0.25">
      <c r="A126" s="6" t="s">
        <v>47</v>
      </c>
      <c r="B126" s="25" t="s">
        <v>51</v>
      </c>
      <c r="C126" s="25"/>
      <c r="D126" s="6" t="s">
        <v>52</v>
      </c>
      <c r="E126" s="6" t="s">
        <v>53</v>
      </c>
      <c r="F126" s="6" t="s">
        <v>54</v>
      </c>
      <c r="G126" s="6" t="s">
        <v>55</v>
      </c>
      <c r="H126" s="6" t="s">
        <v>56</v>
      </c>
      <c r="I126" s="6" t="s">
        <v>57</v>
      </c>
      <c r="J126" s="6" t="s">
        <v>58</v>
      </c>
      <c r="K126" s="6" t="s">
        <v>59</v>
      </c>
      <c r="L126" s="6" t="s">
        <v>60</v>
      </c>
      <c r="M126" s="6" t="s">
        <v>61</v>
      </c>
      <c r="N126" s="6" t="s">
        <v>62</v>
      </c>
      <c r="O126" s="6" t="s">
        <v>63</v>
      </c>
      <c r="P126" s="6" t="s">
        <v>64</v>
      </c>
    </row>
    <row r="127" spans="1:16" ht="15" customHeight="1" x14ac:dyDescent="0.25">
      <c r="A127" s="17" t="s">
        <v>65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24" customHeight="1" x14ac:dyDescent="0.25">
      <c r="A128" s="7">
        <v>204</v>
      </c>
      <c r="B128" s="15" t="s">
        <v>36</v>
      </c>
      <c r="C128" s="15"/>
      <c r="D128" s="7">
        <v>210</v>
      </c>
      <c r="E128" s="7">
        <v>14</v>
      </c>
      <c r="F128" s="7">
        <v>13</v>
      </c>
      <c r="G128" s="7">
        <v>51</v>
      </c>
      <c r="H128" s="7">
        <v>380</v>
      </c>
      <c r="I128" s="7"/>
      <c r="J128" s="7"/>
      <c r="K128" s="7"/>
      <c r="L128" s="7" t="s">
        <v>60</v>
      </c>
      <c r="M128" s="7" t="s">
        <v>232</v>
      </c>
      <c r="N128" s="7" t="s">
        <v>233</v>
      </c>
      <c r="O128" s="7" t="s">
        <v>76</v>
      </c>
      <c r="P128" s="7" t="s">
        <v>47</v>
      </c>
    </row>
    <row r="129" spans="1:16" x14ac:dyDescent="0.25">
      <c r="A129" s="7">
        <v>377</v>
      </c>
      <c r="B129" s="15" t="s">
        <v>298</v>
      </c>
      <c r="C129" s="15"/>
      <c r="D129" s="7" t="s">
        <v>70</v>
      </c>
      <c r="E129" s="7">
        <v>0.05</v>
      </c>
      <c r="F129" s="7">
        <v>0.01</v>
      </c>
      <c r="G129" s="7">
        <v>16</v>
      </c>
      <c r="H129" s="7">
        <v>65.8</v>
      </c>
      <c r="I129" s="7"/>
      <c r="J129" s="7"/>
      <c r="K129" s="7"/>
      <c r="L129" s="7"/>
      <c r="M129" s="7"/>
      <c r="N129" s="7"/>
      <c r="O129" s="7"/>
      <c r="P129" s="7"/>
    </row>
    <row r="130" spans="1:16" x14ac:dyDescent="0.25">
      <c r="A130" s="7"/>
      <c r="B130" s="15" t="s">
        <v>152</v>
      </c>
      <c r="C130" s="15"/>
      <c r="D130" s="7" t="s">
        <v>75</v>
      </c>
      <c r="E130" s="7" t="s">
        <v>52</v>
      </c>
      <c r="F130" s="7" t="s">
        <v>153</v>
      </c>
      <c r="G130" s="7" t="s">
        <v>112</v>
      </c>
      <c r="H130" s="7" t="s">
        <v>154</v>
      </c>
      <c r="I130" s="7"/>
      <c r="J130" s="7"/>
      <c r="K130" s="7"/>
      <c r="L130" s="7" t="s">
        <v>51</v>
      </c>
      <c r="M130" s="7" t="s">
        <v>79</v>
      </c>
      <c r="N130" s="7" t="s">
        <v>155</v>
      </c>
      <c r="O130" s="7" t="s">
        <v>47</v>
      </c>
      <c r="P130" s="7" t="s">
        <v>55</v>
      </c>
    </row>
    <row r="131" spans="1:16" ht="15" customHeight="1" x14ac:dyDescent="0.25">
      <c r="A131" s="7"/>
      <c r="B131" s="15" t="s">
        <v>26</v>
      </c>
      <c r="C131" s="15"/>
      <c r="D131" s="7">
        <v>115</v>
      </c>
      <c r="E131" s="7" t="s">
        <v>77</v>
      </c>
      <c r="F131" s="7" t="s">
        <v>78</v>
      </c>
      <c r="G131" s="7" t="s">
        <v>79</v>
      </c>
      <c r="H131" s="7" t="s">
        <v>80</v>
      </c>
      <c r="I131" s="7"/>
      <c r="J131" s="7"/>
      <c r="K131" s="7"/>
      <c r="L131" s="7"/>
      <c r="M131" s="7" t="s">
        <v>81</v>
      </c>
      <c r="N131" s="7" t="s">
        <v>82</v>
      </c>
      <c r="O131" s="7" t="s">
        <v>64</v>
      </c>
      <c r="P131" s="7"/>
    </row>
    <row r="132" spans="1:16" ht="15" customHeight="1" x14ac:dyDescent="0.25">
      <c r="A132" s="16" t="s">
        <v>329</v>
      </c>
      <c r="B132" s="16"/>
      <c r="C132" s="16"/>
      <c r="D132" s="16"/>
      <c r="E132" s="7" t="s">
        <v>234</v>
      </c>
      <c r="F132" s="7" t="s">
        <v>110</v>
      </c>
      <c r="G132" s="7" t="s">
        <v>235</v>
      </c>
      <c r="H132" s="7" t="s">
        <v>236</v>
      </c>
      <c r="I132" s="7"/>
      <c r="J132" s="7"/>
      <c r="K132" s="7"/>
      <c r="L132" s="7" t="s">
        <v>64</v>
      </c>
      <c r="M132" s="7" t="s">
        <v>237</v>
      </c>
      <c r="N132" s="7" t="s">
        <v>238</v>
      </c>
      <c r="O132" s="7" t="s">
        <v>125</v>
      </c>
      <c r="P132" s="7" t="s">
        <v>62</v>
      </c>
    </row>
    <row r="133" spans="1:16" ht="31.5" customHeight="1" x14ac:dyDescent="0.25">
      <c r="A133" s="17" t="s">
        <v>160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5" customHeight="1" x14ac:dyDescent="0.25">
      <c r="A134" s="7"/>
      <c r="B134" s="15" t="s">
        <v>41</v>
      </c>
      <c r="C134" s="15"/>
      <c r="D134" s="7" t="s">
        <v>88</v>
      </c>
      <c r="E134" s="7">
        <v>1.64</v>
      </c>
      <c r="F134" s="7">
        <v>4.3099999999999996</v>
      </c>
      <c r="G134" s="7">
        <v>8.73</v>
      </c>
      <c r="H134" s="7">
        <v>80.28</v>
      </c>
      <c r="I134" s="7"/>
      <c r="J134" s="7"/>
      <c r="K134" s="7"/>
      <c r="L134" s="7"/>
      <c r="M134" s="7" t="s">
        <v>52</v>
      </c>
      <c r="N134" s="7" t="s">
        <v>51</v>
      </c>
      <c r="O134" s="7" t="s">
        <v>47</v>
      </c>
      <c r="P134" s="7"/>
    </row>
    <row r="135" spans="1:16" x14ac:dyDescent="0.25">
      <c r="A135" s="7">
        <v>88</v>
      </c>
      <c r="B135" s="15" t="s">
        <v>239</v>
      </c>
      <c r="C135" s="15"/>
      <c r="D135" s="7" t="s">
        <v>66</v>
      </c>
      <c r="E135" s="7">
        <v>9.5</v>
      </c>
      <c r="F135" s="7">
        <v>10.66</v>
      </c>
      <c r="G135" s="7">
        <v>7.1</v>
      </c>
      <c r="H135" s="7">
        <v>163.07</v>
      </c>
      <c r="I135" s="7"/>
      <c r="J135" s="7" t="s">
        <v>75</v>
      </c>
      <c r="K135" s="7" t="s">
        <v>240</v>
      </c>
      <c r="L135" s="7"/>
      <c r="M135" s="7" t="s">
        <v>127</v>
      </c>
      <c r="N135" s="7" t="s">
        <v>235</v>
      </c>
      <c r="O135" s="7" t="s">
        <v>204</v>
      </c>
      <c r="P135" s="7" t="s">
        <v>47</v>
      </c>
    </row>
    <row r="136" spans="1:16" x14ac:dyDescent="0.25">
      <c r="A136" s="7" t="s">
        <v>241</v>
      </c>
      <c r="B136" s="15" t="s">
        <v>333</v>
      </c>
      <c r="C136" s="15"/>
      <c r="D136" s="7">
        <v>230</v>
      </c>
      <c r="E136" s="7">
        <v>19.059999999999999</v>
      </c>
      <c r="F136" s="7">
        <v>14.67</v>
      </c>
      <c r="G136" s="7">
        <v>18.43</v>
      </c>
      <c r="H136" s="7">
        <v>282.86</v>
      </c>
      <c r="I136" s="7"/>
      <c r="J136" s="7" t="s">
        <v>145</v>
      </c>
      <c r="K136" s="7" t="s">
        <v>175</v>
      </c>
      <c r="L136" s="7"/>
      <c r="M136" s="7" t="s">
        <v>125</v>
      </c>
      <c r="N136" s="7" t="s">
        <v>235</v>
      </c>
      <c r="O136" s="7" t="s">
        <v>242</v>
      </c>
      <c r="P136" s="7" t="s">
        <v>52</v>
      </c>
    </row>
    <row r="137" spans="1:16" x14ac:dyDescent="0.25">
      <c r="A137" s="7">
        <v>349</v>
      </c>
      <c r="B137" s="15" t="s">
        <v>330</v>
      </c>
      <c r="C137" s="15"/>
      <c r="D137" s="7">
        <v>180</v>
      </c>
      <c r="E137" s="7">
        <v>0.75</v>
      </c>
      <c r="F137" s="7">
        <v>0</v>
      </c>
      <c r="G137" s="7">
        <v>26.82</v>
      </c>
      <c r="H137" s="7">
        <v>110</v>
      </c>
      <c r="I137" s="7"/>
      <c r="J137" s="7"/>
      <c r="K137" s="7"/>
      <c r="L137" s="7"/>
      <c r="M137" s="7" t="s">
        <v>47</v>
      </c>
      <c r="N137" s="7"/>
      <c r="O137" s="7"/>
      <c r="P137" s="7"/>
    </row>
    <row r="138" spans="1:16" x14ac:dyDescent="0.25">
      <c r="A138" s="7" t="s">
        <v>151</v>
      </c>
      <c r="B138" s="15" t="s">
        <v>152</v>
      </c>
      <c r="C138" s="15"/>
      <c r="D138" s="7" t="s">
        <v>75</v>
      </c>
      <c r="E138" s="7">
        <v>3</v>
      </c>
      <c r="F138" s="7">
        <v>0.3</v>
      </c>
      <c r="G138" s="7">
        <v>21</v>
      </c>
      <c r="H138" s="7">
        <v>101</v>
      </c>
      <c r="I138" s="7"/>
      <c r="J138" s="7"/>
      <c r="K138" s="7"/>
      <c r="L138" s="7" t="s">
        <v>51</v>
      </c>
      <c r="M138" s="7" t="s">
        <v>79</v>
      </c>
      <c r="N138" s="7" t="s">
        <v>155</v>
      </c>
      <c r="O138" s="7" t="s">
        <v>47</v>
      </c>
      <c r="P138" s="7" t="s">
        <v>55</v>
      </c>
    </row>
    <row r="139" spans="1:16" x14ac:dyDescent="0.25">
      <c r="A139" s="7" t="s">
        <v>156</v>
      </c>
      <c r="B139" s="15" t="s">
        <v>157</v>
      </c>
      <c r="C139" s="15"/>
      <c r="D139" s="7" t="s">
        <v>76</v>
      </c>
      <c r="E139" s="7">
        <v>3</v>
      </c>
      <c r="F139" s="7">
        <v>0.3</v>
      </c>
      <c r="G139" s="7">
        <v>21</v>
      </c>
      <c r="H139" s="7">
        <v>101</v>
      </c>
      <c r="I139" s="7"/>
      <c r="J139" s="7"/>
      <c r="K139" s="7"/>
      <c r="L139" s="7" t="s">
        <v>51</v>
      </c>
      <c r="M139" s="7" t="s">
        <v>79</v>
      </c>
      <c r="N139" s="7" t="s">
        <v>155</v>
      </c>
      <c r="O139" s="7" t="s">
        <v>47</v>
      </c>
      <c r="P139" s="7" t="s">
        <v>55</v>
      </c>
    </row>
    <row r="140" spans="1:16" x14ac:dyDescent="0.25">
      <c r="A140" s="16" t="s">
        <v>331</v>
      </c>
      <c r="B140" s="16"/>
      <c r="C140" s="16"/>
      <c r="D140" s="16"/>
      <c r="E140" s="7">
        <f>SUM(E134:E139)</f>
        <v>36.950000000000003</v>
      </c>
      <c r="F140" s="7">
        <f t="shared" ref="F140:H140" si="15">SUM(F134:F139)</f>
        <v>30.240000000000002</v>
      </c>
      <c r="G140" s="7">
        <f t="shared" si="15"/>
        <v>103.08</v>
      </c>
      <c r="H140" s="7">
        <f t="shared" si="15"/>
        <v>838.21</v>
      </c>
      <c r="I140" s="7"/>
      <c r="J140" s="7" t="s">
        <v>243</v>
      </c>
      <c r="K140" s="7" t="s">
        <v>244</v>
      </c>
      <c r="L140" s="7" t="s">
        <v>54</v>
      </c>
      <c r="M140" s="7" t="s">
        <v>245</v>
      </c>
      <c r="N140" s="7" t="s">
        <v>246</v>
      </c>
      <c r="O140" s="7" t="s">
        <v>247</v>
      </c>
      <c r="P140" s="7" t="s">
        <v>142</v>
      </c>
    </row>
    <row r="141" spans="1:16" ht="15" customHeight="1" x14ac:dyDescent="0.25">
      <c r="A141" s="16" t="s">
        <v>332</v>
      </c>
      <c r="B141" s="16"/>
      <c r="C141" s="16"/>
      <c r="D141" s="16"/>
      <c r="E141" s="7">
        <f>E132+E140</f>
        <v>60.230000000000004</v>
      </c>
      <c r="F141" s="7">
        <f t="shared" ref="F141:H141" si="16">F132+F140</f>
        <v>43.760000000000005</v>
      </c>
      <c r="G141" s="7">
        <f t="shared" si="16"/>
        <v>213.07999999999998</v>
      </c>
      <c r="H141" s="7">
        <f t="shared" si="16"/>
        <v>1497.43</v>
      </c>
      <c r="I141" s="7"/>
      <c r="J141" s="7" t="s">
        <v>243</v>
      </c>
      <c r="K141" s="7" t="s">
        <v>244</v>
      </c>
      <c r="L141" s="7" t="s">
        <v>76</v>
      </c>
      <c r="M141" s="7" t="s">
        <v>248</v>
      </c>
      <c r="N141" s="7" t="s">
        <v>249</v>
      </c>
      <c r="O141" s="7" t="s">
        <v>81</v>
      </c>
      <c r="P141" s="7" t="s">
        <v>75</v>
      </c>
    </row>
    <row r="142" spans="1:16" ht="36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8"/>
      <c r="L142" s="18"/>
      <c r="M142" s="18"/>
      <c r="N142" s="18"/>
      <c r="O142" s="18"/>
      <c r="P142" s="18"/>
    </row>
    <row r="143" spans="1:16" x14ac:dyDescent="0.25">
      <c r="A143" s="19" t="s">
        <v>115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5">
      <c r="A144" s="1" t="s">
        <v>150</v>
      </c>
      <c r="B144" s="2"/>
      <c r="C144" s="2"/>
      <c r="D144" s="2"/>
      <c r="E144" s="3" t="s">
        <v>0</v>
      </c>
      <c r="F144" s="20" t="s">
        <v>27</v>
      </c>
      <c r="G144" s="21"/>
      <c r="H144" s="21"/>
      <c r="I144" s="9" t="s">
        <v>2</v>
      </c>
      <c r="J144" s="9"/>
      <c r="K144" s="22" t="s">
        <v>3</v>
      </c>
      <c r="L144" s="22"/>
      <c r="M144" s="22"/>
      <c r="N144" s="22"/>
      <c r="O144" s="22"/>
      <c r="P144" s="22"/>
    </row>
    <row r="145" spans="1:16" ht="15" customHeight="1" x14ac:dyDescent="0.25">
      <c r="A145" s="2"/>
      <c r="B145" s="2"/>
      <c r="C145" s="2"/>
      <c r="D145" s="9" t="s">
        <v>4</v>
      </c>
      <c r="E145" s="9"/>
      <c r="F145" s="4" t="s">
        <v>51</v>
      </c>
      <c r="G145" s="2"/>
      <c r="H145" s="2"/>
      <c r="I145" s="9" t="s">
        <v>5</v>
      </c>
      <c r="J145" s="9"/>
      <c r="K145" s="10" t="s">
        <v>48</v>
      </c>
      <c r="L145" s="10"/>
      <c r="M145" s="10"/>
      <c r="N145" s="10"/>
      <c r="O145" s="10"/>
      <c r="P145" s="10"/>
    </row>
    <row r="146" spans="1:16" ht="15" customHeight="1" x14ac:dyDescent="0.25">
      <c r="A146" s="11" t="s">
        <v>49</v>
      </c>
      <c r="B146" s="11" t="s">
        <v>6</v>
      </c>
      <c r="C146" s="11"/>
      <c r="D146" s="11" t="s">
        <v>7</v>
      </c>
      <c r="E146" s="24" t="s">
        <v>8</v>
      </c>
      <c r="F146" s="24"/>
      <c r="G146" s="24"/>
      <c r="H146" s="11" t="s">
        <v>50</v>
      </c>
      <c r="I146" s="24" t="s">
        <v>9</v>
      </c>
      <c r="J146" s="24"/>
      <c r="K146" s="24"/>
      <c r="L146" s="24"/>
      <c r="M146" s="24" t="s">
        <v>10</v>
      </c>
      <c r="N146" s="24"/>
      <c r="O146" s="24"/>
      <c r="P146" s="24"/>
    </row>
    <row r="147" spans="1:16" ht="15" customHeight="1" x14ac:dyDescent="0.25">
      <c r="A147" s="12"/>
      <c r="B147" s="13"/>
      <c r="C147" s="14"/>
      <c r="D147" s="12"/>
      <c r="E147" s="5" t="s">
        <v>11</v>
      </c>
      <c r="F147" s="5" t="s">
        <v>12</v>
      </c>
      <c r="G147" s="5" t="s">
        <v>13</v>
      </c>
      <c r="H147" s="12"/>
      <c r="I147" s="5" t="s">
        <v>14</v>
      </c>
      <c r="J147" s="5" t="s">
        <v>15</v>
      </c>
      <c r="K147" s="5" t="s">
        <v>16</v>
      </c>
      <c r="L147" s="5" t="s">
        <v>17</v>
      </c>
      <c r="M147" s="5" t="s">
        <v>18</v>
      </c>
      <c r="N147" s="5" t="s">
        <v>19</v>
      </c>
      <c r="O147" s="5" t="s">
        <v>20</v>
      </c>
      <c r="P147" s="5" t="s">
        <v>21</v>
      </c>
    </row>
    <row r="148" spans="1:16" ht="15" customHeight="1" x14ac:dyDescent="0.25">
      <c r="A148" s="6" t="s">
        <v>47</v>
      </c>
      <c r="B148" s="25" t="s">
        <v>51</v>
      </c>
      <c r="C148" s="25"/>
      <c r="D148" s="6" t="s">
        <v>52</v>
      </c>
      <c r="E148" s="6" t="s">
        <v>53</v>
      </c>
      <c r="F148" s="6" t="s">
        <v>54</v>
      </c>
      <c r="G148" s="6" t="s">
        <v>55</v>
      </c>
      <c r="H148" s="6" t="s">
        <v>56</v>
      </c>
      <c r="I148" s="6" t="s">
        <v>57</v>
      </c>
      <c r="J148" s="6" t="s">
        <v>58</v>
      </c>
      <c r="K148" s="6" t="s">
        <v>59</v>
      </c>
      <c r="L148" s="6" t="s">
        <v>60</v>
      </c>
      <c r="M148" s="6" t="s">
        <v>61</v>
      </c>
      <c r="N148" s="6" t="s">
        <v>62</v>
      </c>
      <c r="O148" s="6" t="s">
        <v>63</v>
      </c>
      <c r="P148" s="6" t="s">
        <v>64</v>
      </c>
    </row>
    <row r="149" spans="1:16" ht="30" customHeight="1" x14ac:dyDescent="0.25">
      <c r="A149" s="17" t="s">
        <v>65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5" customHeight="1" x14ac:dyDescent="0.25">
      <c r="A150" s="7">
        <v>211</v>
      </c>
      <c r="B150" s="15" t="s">
        <v>334</v>
      </c>
      <c r="C150" s="15"/>
      <c r="D150" s="7">
        <v>180</v>
      </c>
      <c r="E150" s="7">
        <v>13.5</v>
      </c>
      <c r="F150" s="7">
        <v>17.95</v>
      </c>
      <c r="G150" s="7">
        <v>8.67</v>
      </c>
      <c r="H150" s="7">
        <v>322.89999999999998</v>
      </c>
      <c r="I150" s="7"/>
      <c r="J150" s="7"/>
      <c r="K150" s="7" t="s">
        <v>243</v>
      </c>
      <c r="L150" s="7"/>
      <c r="M150" s="7" t="s">
        <v>90</v>
      </c>
      <c r="N150" s="7" t="s">
        <v>103</v>
      </c>
      <c r="O150" s="7" t="s">
        <v>89</v>
      </c>
      <c r="P150" s="7" t="s">
        <v>51</v>
      </c>
    </row>
    <row r="151" spans="1:16" ht="15" customHeight="1" x14ac:dyDescent="0.25">
      <c r="A151" s="7" t="s">
        <v>69</v>
      </c>
      <c r="B151" s="15" t="s">
        <v>23</v>
      </c>
      <c r="C151" s="15"/>
      <c r="D151" s="7" t="s">
        <v>70</v>
      </c>
      <c r="E151" s="7"/>
      <c r="F151" s="7"/>
      <c r="G151" s="7">
        <v>22</v>
      </c>
      <c r="H151" s="7">
        <v>89</v>
      </c>
      <c r="I151" s="7"/>
      <c r="J151" s="7"/>
      <c r="K151" s="7"/>
      <c r="L151" s="7"/>
      <c r="M151" s="7" t="s">
        <v>47</v>
      </c>
      <c r="N151" s="7"/>
      <c r="O151" s="7"/>
      <c r="P151" s="7"/>
    </row>
    <row r="152" spans="1:16" x14ac:dyDescent="0.25">
      <c r="A152" s="7" t="s">
        <v>250</v>
      </c>
      <c r="B152" s="15" t="s">
        <v>251</v>
      </c>
      <c r="C152" s="15"/>
      <c r="D152" s="7" t="s">
        <v>83</v>
      </c>
      <c r="E152" s="7">
        <v>6.67</v>
      </c>
      <c r="F152" s="7">
        <v>5.33</v>
      </c>
      <c r="G152" s="7">
        <v>46.67</v>
      </c>
      <c r="H152" s="7">
        <v>266.67</v>
      </c>
      <c r="I152" s="7"/>
      <c r="J152" s="7"/>
      <c r="K152" s="7" t="s">
        <v>67</v>
      </c>
      <c r="L152" s="7"/>
      <c r="M152" s="7" t="s">
        <v>175</v>
      </c>
      <c r="N152" s="7" t="s">
        <v>135</v>
      </c>
      <c r="O152" s="7" t="s">
        <v>92</v>
      </c>
      <c r="P152" s="7" t="s">
        <v>47</v>
      </c>
    </row>
    <row r="153" spans="1:16" x14ac:dyDescent="0.25">
      <c r="A153" s="7"/>
      <c r="B153" s="15" t="s">
        <v>152</v>
      </c>
      <c r="C153" s="15"/>
      <c r="D153" s="7" t="s">
        <v>75</v>
      </c>
      <c r="E153" s="7">
        <v>3</v>
      </c>
      <c r="F153" s="7">
        <v>0.3</v>
      </c>
      <c r="G153" s="7">
        <v>21</v>
      </c>
      <c r="H153" s="7">
        <v>101</v>
      </c>
      <c r="I153" s="7"/>
      <c r="J153" s="7"/>
      <c r="K153" s="7"/>
      <c r="L153" s="7" t="s">
        <v>51</v>
      </c>
      <c r="M153" s="7" t="s">
        <v>79</v>
      </c>
      <c r="N153" s="7" t="s">
        <v>155</v>
      </c>
      <c r="O153" s="7" t="s">
        <v>47</v>
      </c>
      <c r="P153" s="7" t="s">
        <v>55</v>
      </c>
    </row>
    <row r="154" spans="1:16" x14ac:dyDescent="0.25">
      <c r="A154" s="7"/>
      <c r="B154" s="15" t="s">
        <v>157</v>
      </c>
      <c r="C154" s="15"/>
      <c r="D154" s="7" t="s">
        <v>76</v>
      </c>
      <c r="E154" s="7">
        <v>3</v>
      </c>
      <c r="F154" s="7">
        <v>0.3</v>
      </c>
      <c r="G154" s="7">
        <v>21</v>
      </c>
      <c r="H154" s="7">
        <v>101</v>
      </c>
      <c r="I154" s="7"/>
      <c r="J154" s="7"/>
      <c r="K154" s="7"/>
      <c r="L154" s="7" t="s">
        <v>51</v>
      </c>
      <c r="M154" s="7" t="s">
        <v>79</v>
      </c>
      <c r="N154" s="7" t="s">
        <v>155</v>
      </c>
      <c r="O154" s="7" t="s">
        <v>47</v>
      </c>
      <c r="P154" s="7" t="s">
        <v>55</v>
      </c>
    </row>
    <row r="155" spans="1:16" x14ac:dyDescent="0.25">
      <c r="A155" s="16" t="s">
        <v>336</v>
      </c>
      <c r="B155" s="16"/>
      <c r="C155" s="16"/>
      <c r="D155" s="16"/>
      <c r="E155" s="7">
        <f>SUM(E150:E154)</f>
        <v>26.17</v>
      </c>
      <c r="F155" s="7">
        <f t="shared" ref="F155:H155" si="17">SUM(F150:F154)</f>
        <v>23.880000000000003</v>
      </c>
      <c r="G155" s="7">
        <f t="shared" si="17"/>
        <v>119.34</v>
      </c>
      <c r="H155" s="7">
        <f t="shared" si="17"/>
        <v>880.56999999999994</v>
      </c>
      <c r="I155" s="7"/>
      <c r="J155" s="7"/>
      <c r="K155" s="7" t="s">
        <v>197</v>
      </c>
      <c r="L155" s="7" t="s">
        <v>53</v>
      </c>
      <c r="M155" s="7" t="s">
        <v>83</v>
      </c>
      <c r="N155" s="7" t="s">
        <v>252</v>
      </c>
      <c r="O155" s="7" t="s">
        <v>253</v>
      </c>
      <c r="P155" s="7" t="s">
        <v>64</v>
      </c>
    </row>
    <row r="156" spans="1:16" x14ac:dyDescent="0.25">
      <c r="A156" s="17" t="s">
        <v>160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7"/>
      <c r="B157" s="15" t="s">
        <v>29</v>
      </c>
      <c r="C157" s="15"/>
      <c r="D157" s="7" t="s">
        <v>88</v>
      </c>
      <c r="E157" s="7">
        <v>2.16</v>
      </c>
      <c r="F157" s="7">
        <v>0.06</v>
      </c>
      <c r="G157" s="7">
        <v>5.88</v>
      </c>
      <c r="H157" s="7">
        <v>33</v>
      </c>
      <c r="I157" s="7"/>
      <c r="J157" s="7"/>
      <c r="K157" s="7"/>
      <c r="L157" s="7"/>
      <c r="M157" s="7" t="s">
        <v>55</v>
      </c>
      <c r="N157" s="7"/>
      <c r="O157" s="7" t="s">
        <v>54</v>
      </c>
      <c r="P157" s="7"/>
    </row>
    <row r="158" spans="1:16" x14ac:dyDescent="0.25">
      <c r="A158" s="7" t="s">
        <v>254</v>
      </c>
      <c r="B158" s="15" t="s">
        <v>255</v>
      </c>
      <c r="C158" s="15"/>
      <c r="D158" s="7" t="s">
        <v>66</v>
      </c>
      <c r="E158" s="7">
        <v>10.85</v>
      </c>
      <c r="F158" s="7">
        <v>4.91</v>
      </c>
      <c r="G158" s="7">
        <v>20.86</v>
      </c>
      <c r="H158" s="7">
        <v>171.54</v>
      </c>
      <c r="I158" s="7"/>
      <c r="J158" s="7" t="s">
        <v>91</v>
      </c>
      <c r="K158" s="7" t="s">
        <v>256</v>
      </c>
      <c r="L158" s="7"/>
      <c r="M158" s="7" t="s">
        <v>257</v>
      </c>
      <c r="N158" s="7" t="s">
        <v>71</v>
      </c>
      <c r="O158" s="7" t="s">
        <v>89</v>
      </c>
      <c r="P158" s="7" t="s">
        <v>47</v>
      </c>
    </row>
    <row r="159" spans="1:16" x14ac:dyDescent="0.25">
      <c r="A159" s="7" t="s">
        <v>116</v>
      </c>
      <c r="B159" s="15" t="s">
        <v>38</v>
      </c>
      <c r="C159" s="15"/>
      <c r="D159" s="7" t="s">
        <v>117</v>
      </c>
      <c r="E159" s="7">
        <v>3.1</v>
      </c>
      <c r="F159" s="7">
        <v>3.7</v>
      </c>
      <c r="G159" s="7">
        <v>20.399999999999999</v>
      </c>
      <c r="H159" s="7">
        <v>133</v>
      </c>
      <c r="I159" s="7"/>
      <c r="J159" s="7" t="s">
        <v>118</v>
      </c>
      <c r="K159" s="7" t="s">
        <v>74</v>
      </c>
      <c r="L159" s="7"/>
      <c r="M159" s="7" t="s">
        <v>119</v>
      </c>
      <c r="N159" s="7" t="s">
        <v>120</v>
      </c>
      <c r="O159" s="7" t="s">
        <v>47</v>
      </c>
      <c r="P159" s="7" t="s">
        <v>47</v>
      </c>
    </row>
    <row r="160" spans="1:16" ht="26.25" customHeight="1" x14ac:dyDescent="0.25">
      <c r="A160" s="7">
        <v>238</v>
      </c>
      <c r="B160" s="15" t="s">
        <v>335</v>
      </c>
      <c r="C160" s="15"/>
      <c r="D160" s="7">
        <v>110</v>
      </c>
      <c r="E160" s="7">
        <v>9.8800000000000008</v>
      </c>
      <c r="F160" s="7">
        <v>3.97</v>
      </c>
      <c r="G160" s="7">
        <v>5.15</v>
      </c>
      <c r="H160" s="7">
        <v>96.49</v>
      </c>
      <c r="I160" s="7"/>
      <c r="J160" s="7" t="s">
        <v>47</v>
      </c>
      <c r="K160" s="7" t="s">
        <v>122</v>
      </c>
      <c r="L160" s="7"/>
      <c r="M160" s="7" t="s">
        <v>123</v>
      </c>
      <c r="N160" s="7" t="s">
        <v>124</v>
      </c>
      <c r="O160" s="7" t="s">
        <v>125</v>
      </c>
      <c r="P160" s="7" t="s">
        <v>47</v>
      </c>
    </row>
    <row r="161" spans="1:16" x14ac:dyDescent="0.25">
      <c r="A161" s="7" t="s">
        <v>187</v>
      </c>
      <c r="B161" s="15" t="s">
        <v>188</v>
      </c>
      <c r="C161" s="15"/>
      <c r="D161" s="7" t="s">
        <v>70</v>
      </c>
      <c r="E161" s="7">
        <v>0.88</v>
      </c>
      <c r="F161" s="7">
        <v>0.09</v>
      </c>
      <c r="G161" s="7">
        <v>30.32</v>
      </c>
      <c r="H161" s="7">
        <v>126.58</v>
      </c>
      <c r="I161" s="7"/>
      <c r="J161" s="7"/>
      <c r="K161" s="7" t="s">
        <v>189</v>
      </c>
      <c r="L161" s="7"/>
      <c r="M161" s="7" t="s">
        <v>96</v>
      </c>
      <c r="N161" s="7" t="s">
        <v>99</v>
      </c>
      <c r="O161" s="7" t="s">
        <v>142</v>
      </c>
      <c r="P161" s="7" t="s">
        <v>47</v>
      </c>
    </row>
    <row r="162" spans="1:16" x14ac:dyDescent="0.25">
      <c r="A162" s="7"/>
      <c r="B162" s="15" t="s">
        <v>152</v>
      </c>
      <c r="C162" s="15"/>
      <c r="D162" s="7" t="s">
        <v>75</v>
      </c>
      <c r="E162" s="7">
        <v>3</v>
      </c>
      <c r="F162" s="7">
        <v>0.3</v>
      </c>
      <c r="G162" s="7">
        <v>21</v>
      </c>
      <c r="H162" s="7">
        <v>101</v>
      </c>
      <c r="I162" s="7"/>
      <c r="J162" s="7"/>
      <c r="K162" s="7"/>
      <c r="L162" s="7" t="s">
        <v>51</v>
      </c>
      <c r="M162" s="7" t="s">
        <v>79</v>
      </c>
      <c r="N162" s="7" t="s">
        <v>155</v>
      </c>
      <c r="O162" s="7" t="s">
        <v>47</v>
      </c>
      <c r="P162" s="7" t="s">
        <v>55</v>
      </c>
    </row>
    <row r="163" spans="1:16" x14ac:dyDescent="0.25">
      <c r="A163" s="7"/>
      <c r="B163" s="15" t="s">
        <v>157</v>
      </c>
      <c r="C163" s="15"/>
      <c r="D163" s="7" t="s">
        <v>76</v>
      </c>
      <c r="E163" s="7">
        <v>3</v>
      </c>
      <c r="F163" s="7">
        <v>0.3</v>
      </c>
      <c r="G163" s="7">
        <v>21</v>
      </c>
      <c r="H163" s="7">
        <v>101</v>
      </c>
      <c r="I163" s="7"/>
      <c r="J163" s="7"/>
      <c r="K163" s="7"/>
      <c r="L163" s="7" t="s">
        <v>51</v>
      </c>
      <c r="M163" s="7" t="s">
        <v>79</v>
      </c>
      <c r="N163" s="7" t="s">
        <v>155</v>
      </c>
      <c r="O163" s="7" t="s">
        <v>47</v>
      </c>
      <c r="P163" s="7" t="s">
        <v>55</v>
      </c>
    </row>
    <row r="164" spans="1:16" x14ac:dyDescent="0.25">
      <c r="A164" s="16" t="s">
        <v>337</v>
      </c>
      <c r="B164" s="16"/>
      <c r="C164" s="16"/>
      <c r="D164" s="16"/>
      <c r="E164" s="7">
        <f>SUM(E157:E163)</f>
        <v>32.870000000000005</v>
      </c>
      <c r="F164" s="7">
        <f t="shared" ref="F164:H164" si="18">SUM(F157:F163)</f>
        <v>13.330000000000002</v>
      </c>
      <c r="G164" s="7">
        <f t="shared" si="18"/>
        <v>124.61</v>
      </c>
      <c r="H164" s="7">
        <f t="shared" si="18"/>
        <v>762.61</v>
      </c>
      <c r="I164" s="7"/>
      <c r="J164" s="7" t="s">
        <v>258</v>
      </c>
      <c r="K164" s="7" t="s">
        <v>259</v>
      </c>
      <c r="L164" s="7" t="s">
        <v>53</v>
      </c>
      <c r="M164" s="7" t="s">
        <v>69</v>
      </c>
      <c r="N164" s="7" t="s">
        <v>260</v>
      </c>
      <c r="O164" s="7" t="s">
        <v>261</v>
      </c>
      <c r="P164" s="7" t="s">
        <v>91</v>
      </c>
    </row>
    <row r="165" spans="1:16" x14ac:dyDescent="0.25">
      <c r="A165" s="16" t="s">
        <v>338</v>
      </c>
      <c r="B165" s="16"/>
      <c r="C165" s="16"/>
      <c r="D165" s="16"/>
      <c r="E165" s="7">
        <f>E155+E164</f>
        <v>59.040000000000006</v>
      </c>
      <c r="F165" s="7">
        <f t="shared" ref="F165:H165" si="19">F155+F164</f>
        <v>37.210000000000008</v>
      </c>
      <c r="G165" s="7">
        <f t="shared" si="19"/>
        <v>243.95</v>
      </c>
      <c r="H165" s="7">
        <f t="shared" si="19"/>
        <v>1643.1799999999998</v>
      </c>
      <c r="I165" s="7"/>
      <c r="J165" s="7" t="s">
        <v>258</v>
      </c>
      <c r="K165" s="7" t="s">
        <v>262</v>
      </c>
      <c r="L165" s="7" t="s">
        <v>57</v>
      </c>
      <c r="M165" s="7" t="s">
        <v>263</v>
      </c>
      <c r="N165" s="7" t="s">
        <v>264</v>
      </c>
      <c r="O165" s="7" t="s">
        <v>158</v>
      </c>
      <c r="P165" s="7" t="s">
        <v>118</v>
      </c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8"/>
      <c r="L166" s="18"/>
      <c r="M166" s="18"/>
      <c r="N166" s="18"/>
      <c r="O166" s="18"/>
      <c r="P166" s="18"/>
    </row>
    <row r="167" spans="1:16" x14ac:dyDescent="0.25">
      <c r="A167" s="19" t="s">
        <v>128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x14ac:dyDescent="0.25">
      <c r="A168" s="1" t="s">
        <v>150</v>
      </c>
      <c r="B168" s="2"/>
      <c r="C168" s="2"/>
      <c r="D168" s="2"/>
      <c r="E168" s="3" t="s">
        <v>0</v>
      </c>
      <c r="F168" s="20" t="s">
        <v>31</v>
      </c>
      <c r="G168" s="21"/>
      <c r="H168" s="21"/>
      <c r="I168" s="9" t="s">
        <v>2</v>
      </c>
      <c r="J168" s="9"/>
      <c r="K168" s="22" t="s">
        <v>3</v>
      </c>
      <c r="L168" s="22"/>
      <c r="M168" s="22"/>
      <c r="N168" s="22"/>
      <c r="O168" s="22"/>
      <c r="P168" s="22"/>
    </row>
    <row r="169" spans="1:16" x14ac:dyDescent="0.25">
      <c r="A169" s="2"/>
      <c r="B169" s="2"/>
      <c r="C169" s="2"/>
      <c r="D169" s="9" t="s">
        <v>4</v>
      </c>
      <c r="E169" s="9"/>
      <c r="F169" s="4" t="s">
        <v>51</v>
      </c>
      <c r="G169" s="2"/>
      <c r="H169" s="2"/>
      <c r="I169" s="9" t="s">
        <v>5</v>
      </c>
      <c r="J169" s="9"/>
      <c r="K169" s="10" t="s">
        <v>48</v>
      </c>
      <c r="L169" s="10"/>
      <c r="M169" s="10"/>
      <c r="N169" s="10"/>
      <c r="O169" s="10"/>
      <c r="P169" s="10"/>
    </row>
    <row r="170" spans="1:16" x14ac:dyDescent="0.25">
      <c r="A170" s="11" t="s">
        <v>49</v>
      </c>
      <c r="B170" s="11" t="s">
        <v>6</v>
      </c>
      <c r="C170" s="11"/>
      <c r="D170" s="11" t="s">
        <v>7</v>
      </c>
      <c r="E170" s="24" t="s">
        <v>8</v>
      </c>
      <c r="F170" s="24"/>
      <c r="G170" s="24"/>
      <c r="H170" s="11" t="s">
        <v>50</v>
      </c>
      <c r="I170" s="24" t="s">
        <v>9</v>
      </c>
      <c r="J170" s="24"/>
      <c r="K170" s="24"/>
      <c r="L170" s="24"/>
      <c r="M170" s="24" t="s">
        <v>10</v>
      </c>
      <c r="N170" s="24"/>
      <c r="O170" s="24"/>
      <c r="P170" s="24"/>
    </row>
    <row r="171" spans="1:16" x14ac:dyDescent="0.25">
      <c r="A171" s="12"/>
      <c r="B171" s="13"/>
      <c r="C171" s="14"/>
      <c r="D171" s="12"/>
      <c r="E171" s="5" t="s">
        <v>11</v>
      </c>
      <c r="F171" s="5" t="s">
        <v>12</v>
      </c>
      <c r="G171" s="5" t="s">
        <v>13</v>
      </c>
      <c r="H171" s="12"/>
      <c r="I171" s="5" t="s">
        <v>14</v>
      </c>
      <c r="J171" s="5" t="s">
        <v>15</v>
      </c>
      <c r="K171" s="5" t="s">
        <v>16</v>
      </c>
      <c r="L171" s="5" t="s">
        <v>17</v>
      </c>
      <c r="M171" s="5" t="s">
        <v>18</v>
      </c>
      <c r="N171" s="5" t="s">
        <v>19</v>
      </c>
      <c r="O171" s="5" t="s">
        <v>20</v>
      </c>
      <c r="P171" s="5" t="s">
        <v>21</v>
      </c>
    </row>
    <row r="172" spans="1:16" x14ac:dyDescent="0.25">
      <c r="A172" s="6" t="s">
        <v>47</v>
      </c>
      <c r="B172" s="25" t="s">
        <v>51</v>
      </c>
      <c r="C172" s="25"/>
      <c r="D172" s="6" t="s">
        <v>52</v>
      </c>
      <c r="E172" s="6" t="s">
        <v>53</v>
      </c>
      <c r="F172" s="6" t="s">
        <v>54</v>
      </c>
      <c r="G172" s="6" t="s">
        <v>55</v>
      </c>
      <c r="H172" s="6" t="s">
        <v>56</v>
      </c>
      <c r="I172" s="6" t="s">
        <v>57</v>
      </c>
      <c r="J172" s="6" t="s">
        <v>58</v>
      </c>
      <c r="K172" s="6" t="s">
        <v>59</v>
      </c>
      <c r="L172" s="6" t="s">
        <v>60</v>
      </c>
      <c r="M172" s="6" t="s">
        <v>61</v>
      </c>
      <c r="N172" s="6" t="s">
        <v>62</v>
      </c>
      <c r="O172" s="6" t="s">
        <v>63</v>
      </c>
      <c r="P172" s="6" t="s">
        <v>64</v>
      </c>
    </row>
    <row r="173" spans="1:16" x14ac:dyDescent="0.25">
      <c r="A173" s="17" t="s">
        <v>65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21.75" customHeight="1" x14ac:dyDescent="0.25">
      <c r="A174" s="7">
        <v>173</v>
      </c>
      <c r="B174" s="15" t="s">
        <v>354</v>
      </c>
      <c r="C174" s="15"/>
      <c r="D174" s="7">
        <v>205</v>
      </c>
      <c r="E174" s="7">
        <v>6.1</v>
      </c>
      <c r="F174" s="7">
        <v>8.1999999999999993</v>
      </c>
      <c r="G174" s="7">
        <v>39.6</v>
      </c>
      <c r="H174" s="7">
        <v>269.02999999999997</v>
      </c>
      <c r="I174" s="7"/>
      <c r="J174" s="7"/>
      <c r="K174" s="7" t="s">
        <v>67</v>
      </c>
      <c r="L174" s="7"/>
      <c r="M174" s="7" t="s">
        <v>96</v>
      </c>
      <c r="N174" s="7" t="s">
        <v>97</v>
      </c>
      <c r="O174" s="7" t="s">
        <v>98</v>
      </c>
      <c r="P174" s="7" t="s">
        <v>51</v>
      </c>
    </row>
    <row r="175" spans="1:16" x14ac:dyDescent="0.25">
      <c r="A175" s="7">
        <v>379</v>
      </c>
      <c r="B175" s="15" t="s">
        <v>292</v>
      </c>
      <c r="C175" s="15"/>
      <c r="D175" s="7">
        <v>200</v>
      </c>
      <c r="E175" s="7">
        <v>2.85</v>
      </c>
      <c r="F175" s="7">
        <v>3.57</v>
      </c>
      <c r="G175" s="7">
        <v>24.67</v>
      </c>
      <c r="H175" s="7">
        <v>142</v>
      </c>
      <c r="I175" s="7"/>
      <c r="J175" s="7" t="s">
        <v>53</v>
      </c>
      <c r="K175" s="7"/>
      <c r="L175" s="7"/>
      <c r="M175" s="7" t="s">
        <v>60</v>
      </c>
      <c r="N175" s="7" t="s">
        <v>51</v>
      </c>
      <c r="O175" s="7" t="s">
        <v>52</v>
      </c>
      <c r="P175" s="7"/>
    </row>
    <row r="176" spans="1:16" x14ac:dyDescent="0.25">
      <c r="A176" s="7"/>
      <c r="B176" s="15" t="s">
        <v>152</v>
      </c>
      <c r="C176" s="15"/>
      <c r="D176" s="7" t="s">
        <v>75</v>
      </c>
      <c r="E176" s="7">
        <v>3</v>
      </c>
      <c r="F176" s="7">
        <v>0.3</v>
      </c>
      <c r="G176" s="7">
        <v>21</v>
      </c>
      <c r="H176" s="7">
        <v>101</v>
      </c>
      <c r="I176" s="7"/>
      <c r="J176" s="7"/>
      <c r="K176" s="7"/>
      <c r="L176" s="7" t="s">
        <v>51</v>
      </c>
      <c r="M176" s="7" t="s">
        <v>79</v>
      </c>
      <c r="N176" s="7" t="s">
        <v>155</v>
      </c>
      <c r="O176" s="7" t="s">
        <v>47</v>
      </c>
      <c r="P176" s="7" t="s">
        <v>55</v>
      </c>
    </row>
    <row r="177" spans="1:16" x14ac:dyDescent="0.25">
      <c r="A177" s="7"/>
      <c r="B177" s="15" t="s">
        <v>355</v>
      </c>
      <c r="C177" s="15"/>
      <c r="D177" s="7">
        <v>65</v>
      </c>
      <c r="E177" s="7">
        <v>8.7799999999999994</v>
      </c>
      <c r="F177" s="7">
        <v>11</v>
      </c>
      <c r="G177" s="7">
        <v>20.76</v>
      </c>
      <c r="H177" s="7">
        <v>217</v>
      </c>
      <c r="I177" s="7"/>
      <c r="J177" s="7"/>
      <c r="K177" s="7"/>
      <c r="L177" s="7" t="s">
        <v>51</v>
      </c>
      <c r="M177" s="7" t="s">
        <v>79</v>
      </c>
      <c r="N177" s="7" t="s">
        <v>155</v>
      </c>
      <c r="O177" s="7" t="s">
        <v>47</v>
      </c>
      <c r="P177" s="7" t="s">
        <v>55</v>
      </c>
    </row>
    <row r="178" spans="1:16" x14ac:dyDescent="0.25">
      <c r="A178" s="16" t="s">
        <v>356</v>
      </c>
      <c r="B178" s="16"/>
      <c r="C178" s="16"/>
      <c r="D178" s="16"/>
      <c r="E178" s="7">
        <f>SUM(E174:E177)</f>
        <v>20.729999999999997</v>
      </c>
      <c r="F178" s="7">
        <f t="shared" ref="F178:H178" si="20">SUM(F174:F177)</f>
        <v>23.07</v>
      </c>
      <c r="G178" s="7">
        <f t="shared" si="20"/>
        <v>106.03000000000002</v>
      </c>
      <c r="H178" s="7">
        <f t="shared" si="20"/>
        <v>729.03</v>
      </c>
      <c r="I178" s="7"/>
      <c r="J178" s="7" t="s">
        <v>53</v>
      </c>
      <c r="K178" s="7" t="s">
        <v>83</v>
      </c>
      <c r="L178" s="7" t="s">
        <v>54</v>
      </c>
      <c r="M178" s="7" t="s">
        <v>265</v>
      </c>
      <c r="N178" s="7" t="s">
        <v>266</v>
      </c>
      <c r="O178" s="7" t="s">
        <v>126</v>
      </c>
      <c r="P178" s="7" t="s">
        <v>91</v>
      </c>
    </row>
    <row r="179" spans="1:1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30" customHeight="1" x14ac:dyDescent="0.25">
      <c r="A180" s="7"/>
      <c r="B180" s="15" t="s">
        <v>357</v>
      </c>
      <c r="C180" s="15"/>
      <c r="D180" s="7" t="s">
        <v>88</v>
      </c>
      <c r="E180" s="7">
        <v>0.27</v>
      </c>
      <c r="F180" s="7">
        <v>1.32</v>
      </c>
      <c r="G180" s="7">
        <v>3.66</v>
      </c>
      <c r="H180" s="7">
        <v>24.29</v>
      </c>
      <c r="I180" s="7"/>
      <c r="J180" s="7"/>
      <c r="K180" s="7" t="s">
        <v>51</v>
      </c>
      <c r="L180" s="7"/>
      <c r="M180" s="7"/>
      <c r="N180" s="7"/>
      <c r="O180" s="7"/>
      <c r="P180" s="7"/>
    </row>
    <row r="181" spans="1:16" ht="18.75" customHeight="1" x14ac:dyDescent="0.25">
      <c r="A181" s="7">
        <v>81</v>
      </c>
      <c r="B181" s="15" t="s">
        <v>358</v>
      </c>
      <c r="C181" s="15"/>
      <c r="D181" s="7" t="s">
        <v>66</v>
      </c>
      <c r="E181" s="7">
        <v>2.9</v>
      </c>
      <c r="F181" s="7">
        <v>6.66</v>
      </c>
      <c r="G181" s="7">
        <v>6.5</v>
      </c>
      <c r="H181" s="7">
        <v>111.11</v>
      </c>
      <c r="I181" s="7"/>
      <c r="J181" s="7" t="s">
        <v>142</v>
      </c>
      <c r="K181" s="7" t="s">
        <v>172</v>
      </c>
      <c r="L181" s="7"/>
      <c r="M181" s="7" t="s">
        <v>138</v>
      </c>
      <c r="N181" s="7" t="s">
        <v>173</v>
      </c>
      <c r="O181" s="7" t="s">
        <v>99</v>
      </c>
      <c r="P181" s="7" t="s">
        <v>47</v>
      </c>
    </row>
    <row r="182" spans="1:16" ht="26.25" customHeight="1" x14ac:dyDescent="0.25">
      <c r="A182" s="7">
        <v>203</v>
      </c>
      <c r="B182" s="15" t="s">
        <v>361</v>
      </c>
      <c r="C182" s="15"/>
      <c r="D182" s="7" t="s">
        <v>117</v>
      </c>
      <c r="E182" s="7">
        <v>5.32</v>
      </c>
      <c r="F182" s="7">
        <v>4.0999999999999996</v>
      </c>
      <c r="G182" s="7">
        <v>32.75</v>
      </c>
      <c r="H182" s="7">
        <v>189</v>
      </c>
      <c r="I182" s="7"/>
      <c r="J182" s="7"/>
      <c r="K182" s="7" t="s">
        <v>131</v>
      </c>
      <c r="L182" s="7"/>
      <c r="M182" s="7" t="s">
        <v>92</v>
      </c>
      <c r="N182" s="7" t="s">
        <v>132</v>
      </c>
      <c r="O182" s="7" t="s">
        <v>84</v>
      </c>
      <c r="P182" s="7" t="s">
        <v>52</v>
      </c>
    </row>
    <row r="183" spans="1:16" ht="27.75" customHeight="1" x14ac:dyDescent="0.25">
      <c r="A183" s="7">
        <v>287</v>
      </c>
      <c r="B183" s="15" t="s">
        <v>359</v>
      </c>
      <c r="C183" s="15"/>
      <c r="D183" s="7">
        <v>120</v>
      </c>
      <c r="E183" s="7">
        <v>9.58</v>
      </c>
      <c r="F183" s="7">
        <v>25.37</v>
      </c>
      <c r="G183" s="7">
        <v>2.6</v>
      </c>
      <c r="H183" s="7">
        <v>278.10000000000002</v>
      </c>
      <c r="I183" s="7"/>
      <c r="J183" s="7" t="s">
        <v>47</v>
      </c>
      <c r="K183" s="7"/>
      <c r="L183" s="7" t="s">
        <v>47</v>
      </c>
      <c r="M183" s="7" t="s">
        <v>125</v>
      </c>
      <c r="N183" s="7" t="s">
        <v>86</v>
      </c>
      <c r="O183" s="7" t="s">
        <v>75</v>
      </c>
      <c r="P183" s="7" t="s">
        <v>52</v>
      </c>
    </row>
    <row r="184" spans="1:16" x14ac:dyDescent="0.25">
      <c r="A184" s="7">
        <v>388</v>
      </c>
      <c r="B184" s="15" t="s">
        <v>360</v>
      </c>
      <c r="C184" s="15"/>
      <c r="D184" s="7" t="s">
        <v>70</v>
      </c>
      <c r="E184" s="7">
        <v>0.6</v>
      </c>
      <c r="F184" s="7">
        <v>0.08</v>
      </c>
      <c r="G184" s="7">
        <v>28.81</v>
      </c>
      <c r="H184" s="7">
        <v>119.52</v>
      </c>
      <c r="I184" s="7"/>
      <c r="J184" s="7"/>
      <c r="K184" s="7"/>
      <c r="L184" s="7"/>
      <c r="M184" s="7" t="s">
        <v>55</v>
      </c>
      <c r="N184" s="7" t="s">
        <v>53</v>
      </c>
      <c r="O184" s="7" t="s">
        <v>52</v>
      </c>
      <c r="P184" s="7"/>
    </row>
    <row r="185" spans="1:16" x14ac:dyDescent="0.25">
      <c r="A185" s="7"/>
      <c r="B185" s="15" t="s">
        <v>152</v>
      </c>
      <c r="C185" s="15"/>
      <c r="D185" s="7" t="s">
        <v>75</v>
      </c>
      <c r="E185" s="7">
        <v>3</v>
      </c>
      <c r="F185" s="7">
        <v>0.3</v>
      </c>
      <c r="G185" s="7">
        <v>21</v>
      </c>
      <c r="H185" s="7">
        <v>101</v>
      </c>
      <c r="I185" s="7"/>
      <c r="J185" s="7"/>
      <c r="K185" s="7"/>
      <c r="L185" s="7" t="s">
        <v>51</v>
      </c>
      <c r="M185" s="7" t="s">
        <v>79</v>
      </c>
      <c r="N185" s="7" t="s">
        <v>155</v>
      </c>
      <c r="O185" s="7" t="s">
        <v>47</v>
      </c>
      <c r="P185" s="7" t="s">
        <v>55</v>
      </c>
    </row>
    <row r="186" spans="1:16" x14ac:dyDescent="0.25">
      <c r="A186" s="7"/>
      <c r="B186" s="15" t="s">
        <v>157</v>
      </c>
      <c r="C186" s="15"/>
      <c r="D186" s="7" t="s">
        <v>76</v>
      </c>
      <c r="E186" s="7">
        <v>3</v>
      </c>
      <c r="F186" s="7">
        <v>0.3</v>
      </c>
      <c r="G186" s="7">
        <v>21</v>
      </c>
      <c r="H186" s="7">
        <v>101</v>
      </c>
      <c r="I186" s="7"/>
      <c r="J186" s="7"/>
      <c r="K186" s="7"/>
      <c r="L186" s="7" t="s">
        <v>51</v>
      </c>
      <c r="M186" s="7" t="s">
        <v>79</v>
      </c>
      <c r="N186" s="7" t="s">
        <v>155</v>
      </c>
      <c r="O186" s="7" t="s">
        <v>47</v>
      </c>
      <c r="P186" s="7" t="s">
        <v>55</v>
      </c>
    </row>
    <row r="187" spans="1:16" x14ac:dyDescent="0.25">
      <c r="A187" s="16" t="s">
        <v>337</v>
      </c>
      <c r="B187" s="16"/>
      <c r="C187" s="16"/>
      <c r="D187" s="16"/>
      <c r="E187" s="7">
        <f>SUM(E180:E186)</f>
        <v>24.67</v>
      </c>
      <c r="F187" s="7">
        <f t="shared" ref="F187:H187" si="21">SUM(F180:F186)</f>
        <v>38.129999999999995</v>
      </c>
      <c r="G187" s="7">
        <f t="shared" si="21"/>
        <v>116.32</v>
      </c>
      <c r="H187" s="7">
        <f t="shared" si="21"/>
        <v>924.02</v>
      </c>
      <c r="I187" s="7"/>
      <c r="J187" s="7" t="s">
        <v>107</v>
      </c>
      <c r="K187" s="7" t="s">
        <v>244</v>
      </c>
      <c r="L187" s="7" t="s">
        <v>54</v>
      </c>
      <c r="M187" s="7" t="s">
        <v>267</v>
      </c>
      <c r="N187" s="7" t="s">
        <v>195</v>
      </c>
      <c r="O187" s="7" t="s">
        <v>117</v>
      </c>
      <c r="P187" s="7" t="s">
        <v>79</v>
      </c>
    </row>
    <row r="188" spans="1:16" x14ac:dyDescent="0.25">
      <c r="A188" s="16" t="s">
        <v>345</v>
      </c>
      <c r="B188" s="16"/>
      <c r="C188" s="16"/>
      <c r="D188" s="16"/>
      <c r="E188" s="7">
        <f>E178+E187</f>
        <v>45.4</v>
      </c>
      <c r="F188" s="7">
        <f t="shared" ref="F188:H188" si="22">F178+F187</f>
        <v>61.199999999999996</v>
      </c>
      <c r="G188" s="7">
        <f t="shared" si="22"/>
        <v>222.35000000000002</v>
      </c>
      <c r="H188" s="7">
        <f t="shared" si="22"/>
        <v>1653.05</v>
      </c>
      <c r="I188" s="7"/>
      <c r="J188" s="7" t="s">
        <v>268</v>
      </c>
      <c r="K188" s="7" t="s">
        <v>269</v>
      </c>
      <c r="L188" s="7" t="s">
        <v>59</v>
      </c>
      <c r="M188" s="7" t="s">
        <v>270</v>
      </c>
      <c r="N188" s="7" t="s">
        <v>271</v>
      </c>
      <c r="O188" s="7" t="s">
        <v>272</v>
      </c>
      <c r="P188" s="7" t="s">
        <v>175</v>
      </c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8"/>
      <c r="L189" s="18"/>
      <c r="M189" s="18"/>
      <c r="N189" s="18"/>
      <c r="O189" s="18"/>
      <c r="P189" s="18"/>
    </row>
    <row r="190" spans="1:16" x14ac:dyDescent="0.25">
      <c r="A190" s="23" t="s">
        <v>137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x14ac:dyDescent="0.25">
      <c r="A191" s="1" t="s">
        <v>150</v>
      </c>
      <c r="B191" s="2"/>
      <c r="C191" s="2"/>
      <c r="D191" s="2"/>
      <c r="E191" s="3" t="s">
        <v>0</v>
      </c>
      <c r="F191" s="20" t="s">
        <v>32</v>
      </c>
      <c r="G191" s="21"/>
      <c r="H191" s="21"/>
      <c r="I191" s="9" t="s">
        <v>2</v>
      </c>
      <c r="J191" s="9"/>
      <c r="K191" s="22" t="s">
        <v>3</v>
      </c>
      <c r="L191" s="22"/>
      <c r="M191" s="22"/>
      <c r="N191" s="22"/>
      <c r="O191" s="22"/>
      <c r="P191" s="22"/>
    </row>
    <row r="192" spans="1:16" x14ac:dyDescent="0.25">
      <c r="A192" s="2"/>
      <c r="B192" s="2"/>
      <c r="C192" s="2"/>
      <c r="D192" s="9" t="s">
        <v>4</v>
      </c>
      <c r="E192" s="9"/>
      <c r="F192" s="4" t="s">
        <v>51</v>
      </c>
      <c r="G192" s="2"/>
      <c r="H192" s="2"/>
      <c r="I192" s="9" t="s">
        <v>5</v>
      </c>
      <c r="J192" s="9"/>
      <c r="K192" s="10" t="s">
        <v>48</v>
      </c>
      <c r="L192" s="10"/>
      <c r="M192" s="10"/>
      <c r="N192" s="10"/>
      <c r="O192" s="10"/>
      <c r="P192" s="10"/>
    </row>
    <row r="193" spans="1:16" x14ac:dyDescent="0.25">
      <c r="A193" s="11" t="s">
        <v>49</v>
      </c>
      <c r="B193" s="11" t="s">
        <v>6</v>
      </c>
      <c r="C193" s="11"/>
      <c r="D193" s="11" t="s">
        <v>7</v>
      </c>
      <c r="E193" s="24" t="s">
        <v>8</v>
      </c>
      <c r="F193" s="24"/>
      <c r="G193" s="24"/>
      <c r="H193" s="11" t="s">
        <v>50</v>
      </c>
      <c r="I193" s="24" t="s">
        <v>9</v>
      </c>
      <c r="J193" s="24"/>
      <c r="K193" s="24"/>
      <c r="L193" s="24"/>
      <c r="M193" s="24" t="s">
        <v>10</v>
      </c>
      <c r="N193" s="24"/>
      <c r="O193" s="24"/>
      <c r="P193" s="24"/>
    </row>
    <row r="194" spans="1:16" x14ac:dyDescent="0.25">
      <c r="A194" s="12"/>
      <c r="B194" s="13"/>
      <c r="C194" s="14"/>
      <c r="D194" s="12"/>
      <c r="E194" s="5" t="s">
        <v>11</v>
      </c>
      <c r="F194" s="5" t="s">
        <v>12</v>
      </c>
      <c r="G194" s="5" t="s">
        <v>13</v>
      </c>
      <c r="H194" s="12"/>
      <c r="I194" s="5" t="s">
        <v>14</v>
      </c>
      <c r="J194" s="5" t="s">
        <v>15</v>
      </c>
      <c r="K194" s="5" t="s">
        <v>16</v>
      </c>
      <c r="L194" s="5" t="s">
        <v>17</v>
      </c>
      <c r="M194" s="5" t="s">
        <v>18</v>
      </c>
      <c r="N194" s="5" t="s">
        <v>19</v>
      </c>
      <c r="O194" s="5" t="s">
        <v>20</v>
      </c>
      <c r="P194" s="5" t="s">
        <v>21</v>
      </c>
    </row>
    <row r="195" spans="1:16" x14ac:dyDescent="0.25">
      <c r="A195" s="6" t="s">
        <v>47</v>
      </c>
      <c r="B195" s="25" t="s">
        <v>51</v>
      </c>
      <c r="C195" s="25"/>
      <c r="D195" s="6" t="s">
        <v>52</v>
      </c>
      <c r="E195" s="6" t="s">
        <v>53</v>
      </c>
      <c r="F195" s="6" t="s">
        <v>54</v>
      </c>
      <c r="G195" s="6" t="s">
        <v>55</v>
      </c>
      <c r="H195" s="6" t="s">
        <v>56</v>
      </c>
      <c r="I195" s="6" t="s">
        <v>57</v>
      </c>
      <c r="J195" s="6" t="s">
        <v>58</v>
      </c>
      <c r="K195" s="6" t="s">
        <v>59</v>
      </c>
      <c r="L195" s="6" t="s">
        <v>60</v>
      </c>
      <c r="M195" s="6" t="s">
        <v>61</v>
      </c>
      <c r="N195" s="6" t="s">
        <v>62</v>
      </c>
      <c r="O195" s="6" t="s">
        <v>63</v>
      </c>
      <c r="P195" s="6" t="s">
        <v>64</v>
      </c>
    </row>
    <row r="196" spans="1:16" x14ac:dyDescent="0.25">
      <c r="A196" s="17" t="s">
        <v>65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5" customHeight="1" x14ac:dyDescent="0.25">
      <c r="A197" s="7">
        <v>222</v>
      </c>
      <c r="B197" s="15" t="s">
        <v>342</v>
      </c>
      <c r="C197" s="15"/>
      <c r="D197" s="7">
        <v>200</v>
      </c>
      <c r="E197" s="7">
        <v>4.7</v>
      </c>
      <c r="F197" s="7">
        <v>6.6</v>
      </c>
      <c r="G197" s="7">
        <v>18.55</v>
      </c>
      <c r="H197" s="7">
        <v>169.1</v>
      </c>
      <c r="I197" s="7"/>
      <c r="J197" s="7"/>
      <c r="K197" s="7" t="s">
        <v>67</v>
      </c>
      <c r="L197" s="7"/>
      <c r="M197" s="7" t="s">
        <v>96</v>
      </c>
      <c r="N197" s="7" t="s">
        <v>97</v>
      </c>
      <c r="O197" s="7" t="s">
        <v>98</v>
      </c>
      <c r="P197" s="7" t="s">
        <v>51</v>
      </c>
    </row>
    <row r="198" spans="1:16" ht="15" customHeight="1" x14ac:dyDescent="0.25">
      <c r="A198" s="7" t="s">
        <v>101</v>
      </c>
      <c r="B198" s="15" t="s">
        <v>33</v>
      </c>
      <c r="C198" s="15"/>
      <c r="D198" s="7">
        <v>200</v>
      </c>
      <c r="E198" s="7">
        <v>0.12</v>
      </c>
      <c r="F198" s="7">
        <v>0.02</v>
      </c>
      <c r="G198" s="7">
        <v>13.68</v>
      </c>
      <c r="H198" s="7">
        <v>55.8</v>
      </c>
      <c r="I198" s="7"/>
      <c r="J198" s="7" t="s">
        <v>53</v>
      </c>
      <c r="K198" s="7"/>
      <c r="L198" s="7"/>
      <c r="M198" s="7" t="s">
        <v>60</v>
      </c>
      <c r="N198" s="7" t="s">
        <v>51</v>
      </c>
      <c r="O198" s="7" t="s">
        <v>52</v>
      </c>
      <c r="P198" s="7"/>
    </row>
    <row r="199" spans="1:16" ht="15" customHeight="1" x14ac:dyDescent="0.25">
      <c r="A199" s="7"/>
      <c r="B199" s="15" t="s">
        <v>152</v>
      </c>
      <c r="C199" s="15"/>
      <c r="D199" s="7" t="s">
        <v>75</v>
      </c>
      <c r="E199" s="7">
        <v>3</v>
      </c>
      <c r="F199" s="7">
        <v>0.3</v>
      </c>
      <c r="G199" s="7">
        <v>21</v>
      </c>
      <c r="H199" s="7">
        <v>101</v>
      </c>
      <c r="I199" s="7"/>
      <c r="J199" s="7"/>
      <c r="K199" s="7"/>
      <c r="L199" s="7" t="s">
        <v>51</v>
      </c>
      <c r="M199" s="7" t="s">
        <v>79</v>
      </c>
      <c r="N199" s="7" t="s">
        <v>155</v>
      </c>
      <c r="O199" s="7" t="s">
        <v>47</v>
      </c>
      <c r="P199" s="7" t="s">
        <v>55</v>
      </c>
    </row>
    <row r="200" spans="1:16" ht="15" customHeight="1" x14ac:dyDescent="0.25">
      <c r="A200" s="7"/>
      <c r="B200" s="15" t="s">
        <v>343</v>
      </c>
      <c r="C200" s="15"/>
      <c r="D200" s="7">
        <v>100</v>
      </c>
      <c r="E200" s="7"/>
      <c r="F200" s="7"/>
      <c r="G200" s="7">
        <v>10</v>
      </c>
      <c r="H200" s="7">
        <v>47</v>
      </c>
      <c r="I200" s="7"/>
      <c r="J200" s="7"/>
      <c r="K200" s="7"/>
      <c r="L200" s="7" t="s">
        <v>51</v>
      </c>
      <c r="M200" s="7" t="s">
        <v>79</v>
      </c>
      <c r="N200" s="7" t="s">
        <v>155</v>
      </c>
      <c r="O200" s="7" t="s">
        <v>47</v>
      </c>
      <c r="P200" s="7" t="s">
        <v>55</v>
      </c>
    </row>
    <row r="201" spans="1:16" x14ac:dyDescent="0.25">
      <c r="A201" s="16" t="s">
        <v>344</v>
      </c>
      <c r="B201" s="16"/>
      <c r="C201" s="16"/>
      <c r="D201" s="16"/>
      <c r="E201" s="7">
        <f>SUM(E197:E200)</f>
        <v>7.82</v>
      </c>
      <c r="F201" s="7">
        <f>SUM(F197:F200)</f>
        <v>6.919999999999999</v>
      </c>
      <c r="G201" s="7">
        <f>SUM(G197:G200)</f>
        <v>63.230000000000004</v>
      </c>
      <c r="H201" s="7">
        <f>SUM(H197:H200)</f>
        <v>372.9</v>
      </c>
      <c r="I201" s="7"/>
      <c r="J201" s="7" t="s">
        <v>53</v>
      </c>
      <c r="K201" s="7" t="s">
        <v>83</v>
      </c>
      <c r="L201" s="7" t="s">
        <v>54</v>
      </c>
      <c r="M201" s="7" t="s">
        <v>265</v>
      </c>
      <c r="N201" s="7" t="s">
        <v>266</v>
      </c>
      <c r="O201" s="7" t="s">
        <v>126</v>
      </c>
      <c r="P201" s="7" t="s">
        <v>91</v>
      </c>
    </row>
    <row r="202" spans="1:1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5" customHeight="1" x14ac:dyDescent="0.25">
      <c r="A203" s="7"/>
      <c r="B203" s="15" t="s">
        <v>340</v>
      </c>
      <c r="C203" s="15"/>
      <c r="D203" s="7" t="s">
        <v>88</v>
      </c>
      <c r="E203" s="7">
        <v>0.97</v>
      </c>
      <c r="F203" s="7">
        <v>4.7</v>
      </c>
      <c r="G203" s="7">
        <v>6</v>
      </c>
      <c r="H203" s="7">
        <v>70.150000000000006</v>
      </c>
      <c r="I203" s="7"/>
      <c r="J203" s="7"/>
      <c r="K203" s="7" t="s">
        <v>51</v>
      </c>
      <c r="L203" s="7"/>
      <c r="M203" s="7"/>
      <c r="N203" s="7"/>
      <c r="O203" s="7"/>
      <c r="P203" s="7"/>
    </row>
    <row r="204" spans="1:16" ht="15" customHeight="1" x14ac:dyDescent="0.25">
      <c r="A204" s="7"/>
      <c r="B204" s="15" t="s">
        <v>341</v>
      </c>
      <c r="C204" s="15"/>
      <c r="D204" s="7" t="s">
        <v>66</v>
      </c>
      <c r="E204" s="7">
        <v>2.62</v>
      </c>
      <c r="F204" s="7">
        <v>6.16</v>
      </c>
      <c r="G204" s="7">
        <v>18.27</v>
      </c>
      <c r="H204" s="7">
        <v>139.9</v>
      </c>
      <c r="I204" s="7"/>
      <c r="J204" s="7" t="s">
        <v>142</v>
      </c>
      <c r="K204" s="7" t="s">
        <v>172</v>
      </c>
      <c r="L204" s="7"/>
      <c r="M204" s="7" t="s">
        <v>138</v>
      </c>
      <c r="N204" s="7" t="s">
        <v>173</v>
      </c>
      <c r="O204" s="7" t="s">
        <v>99</v>
      </c>
      <c r="P204" s="7" t="s">
        <v>47</v>
      </c>
    </row>
    <row r="205" spans="1:16" ht="15" customHeight="1" x14ac:dyDescent="0.25">
      <c r="A205" s="7" t="s">
        <v>129</v>
      </c>
      <c r="B205" s="15" t="s">
        <v>39</v>
      </c>
      <c r="C205" s="15"/>
      <c r="D205" s="7" t="s">
        <v>117</v>
      </c>
      <c r="E205" s="7">
        <v>8.77</v>
      </c>
      <c r="F205" s="7">
        <v>2.29</v>
      </c>
      <c r="G205" s="7">
        <v>39.72</v>
      </c>
      <c r="H205" s="7">
        <v>214</v>
      </c>
      <c r="I205" s="7"/>
      <c r="J205" s="7"/>
      <c r="K205" s="7" t="s">
        <v>131</v>
      </c>
      <c r="L205" s="7"/>
      <c r="M205" s="7" t="s">
        <v>92</v>
      </c>
      <c r="N205" s="7" t="s">
        <v>132</v>
      </c>
      <c r="O205" s="7" t="s">
        <v>84</v>
      </c>
      <c r="P205" s="7" t="s">
        <v>52</v>
      </c>
    </row>
    <row r="206" spans="1:16" ht="15" customHeight="1" x14ac:dyDescent="0.25">
      <c r="A206" s="7" t="s">
        <v>133</v>
      </c>
      <c r="B206" s="15" t="s">
        <v>339</v>
      </c>
      <c r="C206" s="15"/>
      <c r="D206" s="7">
        <v>110</v>
      </c>
      <c r="E206" s="7">
        <v>9.58</v>
      </c>
      <c r="F206" s="7">
        <v>25.37</v>
      </c>
      <c r="G206" s="7">
        <v>2.6</v>
      </c>
      <c r="H206" s="7">
        <v>278.10000000000002</v>
      </c>
      <c r="I206" s="7"/>
      <c r="J206" s="7" t="s">
        <v>47</v>
      </c>
      <c r="K206" s="7"/>
      <c r="L206" s="7" t="s">
        <v>47</v>
      </c>
      <c r="M206" s="7" t="s">
        <v>125</v>
      </c>
      <c r="N206" s="7" t="s">
        <v>86</v>
      </c>
      <c r="O206" s="7" t="s">
        <v>75</v>
      </c>
      <c r="P206" s="7" t="s">
        <v>52</v>
      </c>
    </row>
    <row r="207" spans="1:16" ht="15" customHeight="1" x14ac:dyDescent="0.25">
      <c r="A207" s="7">
        <v>350</v>
      </c>
      <c r="B207" s="15" t="s">
        <v>362</v>
      </c>
      <c r="C207" s="15"/>
      <c r="D207" s="7" t="s">
        <v>70</v>
      </c>
      <c r="E207" s="7">
        <v>0.6</v>
      </c>
      <c r="F207" s="7">
        <v>0.08</v>
      </c>
      <c r="G207" s="7">
        <v>28.81</v>
      </c>
      <c r="H207" s="7">
        <v>119.52</v>
      </c>
      <c r="I207" s="7"/>
      <c r="J207" s="7"/>
      <c r="K207" s="7"/>
      <c r="L207" s="7"/>
      <c r="M207" s="7" t="s">
        <v>55</v>
      </c>
      <c r="N207" s="7" t="s">
        <v>53</v>
      </c>
      <c r="O207" s="7" t="s">
        <v>52</v>
      </c>
      <c r="P207" s="7"/>
    </row>
    <row r="208" spans="1:16" ht="15" customHeight="1" x14ac:dyDescent="0.25">
      <c r="A208" s="7"/>
      <c r="B208" s="15" t="s">
        <v>152</v>
      </c>
      <c r="C208" s="15"/>
      <c r="D208" s="7" t="s">
        <v>75</v>
      </c>
      <c r="E208" s="7">
        <v>3</v>
      </c>
      <c r="F208" s="7">
        <v>0.3</v>
      </c>
      <c r="G208" s="7">
        <v>21</v>
      </c>
      <c r="H208" s="7">
        <v>101</v>
      </c>
      <c r="I208" s="7"/>
      <c r="J208" s="7"/>
      <c r="K208" s="7"/>
      <c r="L208" s="7" t="s">
        <v>51</v>
      </c>
      <c r="M208" s="7" t="s">
        <v>79</v>
      </c>
      <c r="N208" s="7" t="s">
        <v>155</v>
      </c>
      <c r="O208" s="7" t="s">
        <v>47</v>
      </c>
      <c r="P208" s="7" t="s">
        <v>55</v>
      </c>
    </row>
    <row r="209" spans="1:16" x14ac:dyDescent="0.25">
      <c r="A209" s="7" t="s">
        <v>156</v>
      </c>
      <c r="B209" s="15" t="s">
        <v>157</v>
      </c>
      <c r="C209" s="15"/>
      <c r="D209" s="7" t="s">
        <v>76</v>
      </c>
      <c r="E209" s="7">
        <v>3</v>
      </c>
      <c r="F209" s="7">
        <v>0.3</v>
      </c>
      <c r="G209" s="7">
        <v>21</v>
      </c>
      <c r="H209" s="7">
        <v>101</v>
      </c>
      <c r="I209" s="7"/>
      <c r="J209" s="7"/>
      <c r="K209" s="7"/>
      <c r="L209" s="7" t="s">
        <v>51</v>
      </c>
      <c r="M209" s="7" t="s">
        <v>79</v>
      </c>
      <c r="N209" s="7" t="s">
        <v>155</v>
      </c>
      <c r="O209" s="7" t="s">
        <v>47</v>
      </c>
      <c r="P209" s="7" t="s">
        <v>55</v>
      </c>
    </row>
    <row r="210" spans="1:16" x14ac:dyDescent="0.25">
      <c r="A210" s="16" t="s">
        <v>337</v>
      </c>
      <c r="B210" s="16"/>
      <c r="C210" s="16"/>
      <c r="D210" s="16"/>
      <c r="E210" s="7">
        <f>SUM(E203:E209)</f>
        <v>28.54</v>
      </c>
      <c r="F210" s="7">
        <f t="shared" ref="F210" si="23">SUM(F203:F209)</f>
        <v>39.199999999999989</v>
      </c>
      <c r="G210" s="7">
        <f t="shared" ref="G210" si="24">SUM(G203:G209)</f>
        <v>137.39999999999998</v>
      </c>
      <c r="H210" s="7">
        <f t="shared" ref="H210" si="25">SUM(H203:H209)</f>
        <v>1023.6700000000001</v>
      </c>
      <c r="I210" s="7"/>
      <c r="J210" s="7" t="s">
        <v>107</v>
      </c>
      <c r="K210" s="7" t="s">
        <v>244</v>
      </c>
      <c r="L210" s="7" t="s">
        <v>54</v>
      </c>
      <c r="M210" s="7" t="s">
        <v>267</v>
      </c>
      <c r="N210" s="7" t="s">
        <v>195</v>
      </c>
      <c r="O210" s="7" t="s">
        <v>117</v>
      </c>
      <c r="P210" s="7" t="s">
        <v>79</v>
      </c>
    </row>
    <row r="211" spans="1:16" x14ac:dyDescent="0.25">
      <c r="A211" s="16" t="s">
        <v>345</v>
      </c>
      <c r="B211" s="16"/>
      <c r="C211" s="16"/>
      <c r="D211" s="16"/>
      <c r="E211" s="7">
        <f>E201+E210</f>
        <v>36.36</v>
      </c>
      <c r="F211" s="7">
        <f t="shared" ref="F211" si="26">F201+F210</f>
        <v>46.11999999999999</v>
      </c>
      <c r="G211" s="7">
        <f t="shared" ref="G211" si="27">G201+G210</f>
        <v>200.63</v>
      </c>
      <c r="H211" s="7">
        <f t="shared" ref="H211" si="28">H201+H210</f>
        <v>1396.5700000000002</v>
      </c>
      <c r="I211" s="7"/>
      <c r="J211" s="7" t="s">
        <v>268</v>
      </c>
      <c r="K211" s="7" t="s">
        <v>269</v>
      </c>
      <c r="L211" s="7" t="s">
        <v>59</v>
      </c>
      <c r="M211" s="7" t="s">
        <v>270</v>
      </c>
      <c r="N211" s="7" t="s">
        <v>271</v>
      </c>
      <c r="O211" s="7" t="s">
        <v>272</v>
      </c>
      <c r="P211" s="7" t="s">
        <v>175</v>
      </c>
    </row>
    <row r="212" spans="1:16" x14ac:dyDescent="0.25">
      <c r="A212" s="19" t="s">
        <v>140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5">
      <c r="A213" s="1" t="s">
        <v>150</v>
      </c>
      <c r="B213" s="2"/>
      <c r="C213" s="2"/>
      <c r="D213" s="2"/>
      <c r="E213" s="3" t="s">
        <v>0</v>
      </c>
      <c r="F213" s="20" t="s">
        <v>34</v>
      </c>
      <c r="G213" s="21"/>
      <c r="H213" s="21"/>
      <c r="I213" s="9" t="s">
        <v>2</v>
      </c>
      <c r="J213" s="9"/>
      <c r="K213" s="22" t="s">
        <v>3</v>
      </c>
      <c r="L213" s="22"/>
      <c r="M213" s="22"/>
      <c r="N213" s="22"/>
      <c r="O213" s="22"/>
      <c r="P213" s="22"/>
    </row>
    <row r="214" spans="1:16" x14ac:dyDescent="0.25">
      <c r="A214" s="2"/>
      <c r="B214" s="2"/>
      <c r="C214" s="2"/>
      <c r="D214" s="9" t="s">
        <v>4</v>
      </c>
      <c r="E214" s="9"/>
      <c r="F214" s="4" t="s">
        <v>51</v>
      </c>
      <c r="G214" s="2"/>
      <c r="H214" s="2"/>
      <c r="I214" s="9" t="s">
        <v>5</v>
      </c>
      <c r="J214" s="9"/>
      <c r="K214" s="10" t="s">
        <v>48</v>
      </c>
      <c r="L214" s="10"/>
      <c r="M214" s="10"/>
      <c r="N214" s="10"/>
      <c r="O214" s="10"/>
      <c r="P214" s="10"/>
    </row>
    <row r="215" spans="1:16" x14ac:dyDescent="0.25">
      <c r="A215" s="11" t="s">
        <v>49</v>
      </c>
      <c r="B215" s="11" t="s">
        <v>6</v>
      </c>
      <c r="C215" s="11"/>
      <c r="D215" s="11" t="s">
        <v>7</v>
      </c>
      <c r="E215" s="24" t="s">
        <v>8</v>
      </c>
      <c r="F215" s="24"/>
      <c r="G215" s="24"/>
      <c r="H215" s="11" t="s">
        <v>50</v>
      </c>
      <c r="I215" s="24" t="s">
        <v>9</v>
      </c>
      <c r="J215" s="24"/>
      <c r="K215" s="24"/>
      <c r="L215" s="24"/>
      <c r="M215" s="24" t="s">
        <v>10</v>
      </c>
      <c r="N215" s="24"/>
      <c r="O215" s="24"/>
      <c r="P215" s="24"/>
    </row>
    <row r="216" spans="1:16" x14ac:dyDescent="0.25">
      <c r="A216" s="12"/>
      <c r="B216" s="13"/>
      <c r="C216" s="14"/>
      <c r="D216" s="12"/>
      <c r="E216" s="5" t="s">
        <v>11</v>
      </c>
      <c r="F216" s="5" t="s">
        <v>12</v>
      </c>
      <c r="G216" s="5" t="s">
        <v>13</v>
      </c>
      <c r="H216" s="12"/>
      <c r="I216" s="5" t="s">
        <v>14</v>
      </c>
      <c r="J216" s="5" t="s">
        <v>15</v>
      </c>
      <c r="K216" s="5" t="s">
        <v>16</v>
      </c>
      <c r="L216" s="5" t="s">
        <v>17</v>
      </c>
      <c r="M216" s="5" t="s">
        <v>18</v>
      </c>
      <c r="N216" s="5" t="s">
        <v>19</v>
      </c>
      <c r="O216" s="5" t="s">
        <v>20</v>
      </c>
      <c r="P216" s="5" t="s">
        <v>21</v>
      </c>
    </row>
    <row r="217" spans="1:16" x14ac:dyDescent="0.25">
      <c r="A217" s="6" t="s">
        <v>47</v>
      </c>
      <c r="B217" s="25" t="s">
        <v>51</v>
      </c>
      <c r="C217" s="25"/>
      <c r="D217" s="6" t="s">
        <v>52</v>
      </c>
      <c r="E217" s="6" t="s">
        <v>53</v>
      </c>
      <c r="F217" s="6" t="s">
        <v>54</v>
      </c>
      <c r="G217" s="6" t="s">
        <v>55</v>
      </c>
      <c r="H217" s="6" t="s">
        <v>56</v>
      </c>
      <c r="I217" s="6" t="s">
        <v>57</v>
      </c>
      <c r="J217" s="6" t="s">
        <v>58</v>
      </c>
      <c r="K217" s="6" t="s">
        <v>59</v>
      </c>
      <c r="L217" s="6" t="s">
        <v>60</v>
      </c>
      <c r="M217" s="6" t="s">
        <v>61</v>
      </c>
      <c r="N217" s="6" t="s">
        <v>62</v>
      </c>
      <c r="O217" s="6" t="s">
        <v>63</v>
      </c>
      <c r="P217" s="6" t="s">
        <v>64</v>
      </c>
    </row>
    <row r="218" spans="1:16" x14ac:dyDescent="0.25">
      <c r="A218" s="17" t="s">
        <v>65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5" customHeight="1" x14ac:dyDescent="0.25">
      <c r="A219" s="7" t="s">
        <v>95</v>
      </c>
      <c r="B219" s="15" t="s">
        <v>346</v>
      </c>
      <c r="C219" s="15"/>
      <c r="D219" s="7">
        <v>205</v>
      </c>
      <c r="E219" s="7">
        <v>7.28</v>
      </c>
      <c r="F219" s="7">
        <v>7.23</v>
      </c>
      <c r="G219" s="7">
        <v>34.75</v>
      </c>
      <c r="H219" s="7">
        <v>259.02999999999997</v>
      </c>
      <c r="I219" s="7"/>
      <c r="J219" s="7"/>
      <c r="K219" s="7" t="s">
        <v>138</v>
      </c>
      <c r="L219" s="7"/>
      <c r="M219" s="7" t="s">
        <v>57</v>
      </c>
      <c r="N219" s="7" t="s">
        <v>53</v>
      </c>
      <c r="O219" s="7"/>
      <c r="P219" s="7"/>
    </row>
    <row r="220" spans="1:16" ht="15" customHeight="1" x14ac:dyDescent="0.25">
      <c r="A220" s="7">
        <v>378</v>
      </c>
      <c r="B220" s="15" t="s">
        <v>347</v>
      </c>
      <c r="C220" s="15"/>
      <c r="D220" s="7">
        <v>200</v>
      </c>
      <c r="E220" s="7">
        <v>4.16</v>
      </c>
      <c r="F220" s="7">
        <v>4.72</v>
      </c>
      <c r="G220" s="7">
        <v>22</v>
      </c>
      <c r="H220" s="7">
        <v>147</v>
      </c>
      <c r="I220" s="7"/>
      <c r="J220" s="7"/>
      <c r="K220" s="7"/>
      <c r="L220" s="7"/>
      <c r="M220" s="7"/>
      <c r="N220" s="7"/>
      <c r="O220" s="7"/>
      <c r="P220" s="7"/>
    </row>
    <row r="221" spans="1:16" ht="15" customHeight="1" x14ac:dyDescent="0.25">
      <c r="A221" s="7"/>
      <c r="B221" s="15" t="s">
        <v>152</v>
      </c>
      <c r="C221" s="15"/>
      <c r="D221" s="7">
        <v>20</v>
      </c>
      <c r="E221" s="7">
        <v>3</v>
      </c>
      <c r="F221" s="7">
        <v>0.3</v>
      </c>
      <c r="G221" s="7">
        <v>21</v>
      </c>
      <c r="H221" s="7">
        <v>101</v>
      </c>
      <c r="I221" s="7"/>
      <c r="J221" s="7"/>
      <c r="K221" s="7"/>
      <c r="L221" s="7" t="s">
        <v>51</v>
      </c>
      <c r="M221" s="7" t="s">
        <v>79</v>
      </c>
      <c r="N221" s="7" t="s">
        <v>155</v>
      </c>
      <c r="O221" s="7" t="s">
        <v>47</v>
      </c>
      <c r="P221" s="7" t="s">
        <v>55</v>
      </c>
    </row>
    <row r="222" spans="1:16" ht="15" customHeight="1" x14ac:dyDescent="0.25">
      <c r="A222" s="7"/>
      <c r="B222" s="15" t="s">
        <v>348</v>
      </c>
      <c r="C222" s="15"/>
      <c r="D222" s="7">
        <v>75</v>
      </c>
      <c r="E222" s="7">
        <v>3.5</v>
      </c>
      <c r="F222" s="7">
        <v>3.88</v>
      </c>
      <c r="G222" s="7">
        <v>17</v>
      </c>
      <c r="H222" s="7">
        <v>117.32</v>
      </c>
      <c r="I222" s="7"/>
      <c r="J222" s="7"/>
      <c r="K222" s="7"/>
      <c r="L222" s="7" t="s">
        <v>51</v>
      </c>
      <c r="M222" s="7" t="s">
        <v>79</v>
      </c>
      <c r="N222" s="7" t="s">
        <v>155</v>
      </c>
      <c r="O222" s="7" t="s">
        <v>47</v>
      </c>
      <c r="P222" s="7" t="s">
        <v>55</v>
      </c>
    </row>
    <row r="223" spans="1:16" ht="15" customHeight="1" x14ac:dyDescent="0.25">
      <c r="A223" s="16" t="s">
        <v>314</v>
      </c>
      <c r="B223" s="16"/>
      <c r="C223" s="16"/>
      <c r="D223" s="16"/>
      <c r="E223" s="7">
        <f>SUM(E219:E222)</f>
        <v>17.940000000000001</v>
      </c>
      <c r="F223" s="7">
        <f t="shared" ref="F223" si="29">SUM(F219:F222)</f>
        <v>16.13</v>
      </c>
      <c r="G223" s="7">
        <f t="shared" ref="G223" si="30">SUM(G219:G222)</f>
        <v>94.75</v>
      </c>
      <c r="H223" s="7">
        <f t="shared" ref="H223" si="31">SUM(H219:H222)</f>
        <v>624.34999999999991</v>
      </c>
      <c r="I223" s="7"/>
      <c r="J223" s="7"/>
      <c r="K223" s="7" t="s">
        <v>111</v>
      </c>
      <c r="L223" s="7" t="s">
        <v>53</v>
      </c>
      <c r="M223" s="7" t="s">
        <v>273</v>
      </c>
      <c r="N223" s="7" t="s">
        <v>274</v>
      </c>
      <c r="O223" s="7" t="s">
        <v>204</v>
      </c>
      <c r="P223" s="7" t="s">
        <v>62</v>
      </c>
    </row>
    <row r="224" spans="1:16" x14ac:dyDescent="0.25">
      <c r="A224" s="17" t="s">
        <v>160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5" customHeight="1" x14ac:dyDescent="0.25">
      <c r="A225" s="7">
        <v>45</v>
      </c>
      <c r="B225" s="15" t="s">
        <v>349</v>
      </c>
      <c r="C225" s="15"/>
      <c r="D225" s="7" t="s">
        <v>88</v>
      </c>
      <c r="E225" s="7">
        <v>0.4</v>
      </c>
      <c r="F225" s="7">
        <v>0.05</v>
      </c>
      <c r="G225" s="7">
        <v>1.4</v>
      </c>
      <c r="H225" s="7">
        <v>71.38</v>
      </c>
      <c r="I225" s="7"/>
      <c r="J225" s="7"/>
      <c r="K225" s="7"/>
      <c r="L225" s="7"/>
      <c r="M225" s="7" t="s">
        <v>51</v>
      </c>
      <c r="N225" s="7" t="s">
        <v>52</v>
      </c>
      <c r="O225" s="7" t="s">
        <v>51</v>
      </c>
      <c r="P225" s="7"/>
    </row>
    <row r="226" spans="1:16" ht="15" customHeight="1" x14ac:dyDescent="0.25">
      <c r="A226" s="7">
        <v>113</v>
      </c>
      <c r="B226" s="15" t="s">
        <v>350</v>
      </c>
      <c r="C226" s="15"/>
      <c r="D226" s="7" t="s">
        <v>66</v>
      </c>
      <c r="E226" s="7">
        <v>2.39</v>
      </c>
      <c r="F226" s="7">
        <v>5.08</v>
      </c>
      <c r="G226" s="7">
        <v>13</v>
      </c>
      <c r="H226" s="7">
        <v>117</v>
      </c>
      <c r="I226" s="7"/>
      <c r="J226" s="7"/>
      <c r="K226" s="7" t="s">
        <v>98</v>
      </c>
      <c r="L226" s="7"/>
      <c r="M226" s="7" t="s">
        <v>52</v>
      </c>
      <c r="N226" s="7" t="s">
        <v>60</v>
      </c>
      <c r="O226" s="7" t="s">
        <v>51</v>
      </c>
      <c r="P226" s="7"/>
    </row>
    <row r="227" spans="1:16" ht="33.75" customHeight="1" x14ac:dyDescent="0.25">
      <c r="A227" s="7">
        <v>284</v>
      </c>
      <c r="B227" s="15" t="s">
        <v>351</v>
      </c>
      <c r="C227" s="15"/>
      <c r="D227" s="7">
        <v>230</v>
      </c>
      <c r="E227" s="7">
        <v>15.53</v>
      </c>
      <c r="F227" s="7">
        <v>17.2</v>
      </c>
      <c r="G227" s="7">
        <v>10.9</v>
      </c>
      <c r="H227" s="7">
        <v>311.93</v>
      </c>
      <c r="I227" s="7"/>
      <c r="J227" s="7" t="s">
        <v>79</v>
      </c>
      <c r="K227" s="7" t="s">
        <v>93</v>
      </c>
      <c r="L227" s="7"/>
      <c r="M227" s="7" t="s">
        <v>275</v>
      </c>
      <c r="N227" s="7" t="s">
        <v>70</v>
      </c>
      <c r="O227" s="7"/>
      <c r="P227" s="7"/>
    </row>
    <row r="228" spans="1:16" ht="15" customHeight="1" x14ac:dyDescent="0.25">
      <c r="A228" s="7"/>
      <c r="B228" s="15" t="s">
        <v>37</v>
      </c>
      <c r="C228" s="15"/>
      <c r="D228" s="7" t="s">
        <v>70</v>
      </c>
      <c r="E228" s="7">
        <v>1</v>
      </c>
      <c r="F228" s="7">
        <v>0.2</v>
      </c>
      <c r="G228" s="7">
        <v>20.2</v>
      </c>
      <c r="H228" s="7">
        <v>92</v>
      </c>
      <c r="I228" s="7"/>
      <c r="J228" s="7"/>
      <c r="K228" s="7"/>
      <c r="L228" s="7"/>
      <c r="M228" s="7"/>
      <c r="N228" s="7"/>
      <c r="O228" s="7"/>
      <c r="P228" s="7"/>
    </row>
    <row r="229" spans="1:16" ht="15" customHeight="1" x14ac:dyDescent="0.25">
      <c r="A229" s="7"/>
      <c r="B229" s="15" t="s">
        <v>152</v>
      </c>
      <c r="C229" s="15"/>
      <c r="D229" s="7" t="s">
        <v>75</v>
      </c>
      <c r="E229" s="7">
        <v>3</v>
      </c>
      <c r="F229" s="7">
        <v>0.3</v>
      </c>
      <c r="G229" s="7">
        <v>21</v>
      </c>
      <c r="H229" s="7">
        <v>101</v>
      </c>
      <c r="I229" s="7"/>
      <c r="J229" s="7"/>
      <c r="K229" s="7"/>
      <c r="L229" s="7" t="s">
        <v>51</v>
      </c>
      <c r="M229" s="7" t="s">
        <v>79</v>
      </c>
      <c r="N229" s="7" t="s">
        <v>155</v>
      </c>
      <c r="O229" s="7" t="s">
        <v>47</v>
      </c>
      <c r="P229" s="7" t="s">
        <v>55</v>
      </c>
    </row>
    <row r="230" spans="1:16" ht="15" customHeight="1" x14ac:dyDescent="0.25">
      <c r="A230" s="7"/>
      <c r="B230" s="15" t="s">
        <v>157</v>
      </c>
      <c r="C230" s="15"/>
      <c r="D230" s="7" t="s">
        <v>76</v>
      </c>
      <c r="E230" s="7">
        <v>3</v>
      </c>
      <c r="F230" s="7">
        <v>0.3</v>
      </c>
      <c r="G230" s="7">
        <v>21</v>
      </c>
      <c r="H230" s="7">
        <v>101</v>
      </c>
      <c r="I230" s="7"/>
      <c r="J230" s="7"/>
      <c r="K230" s="7"/>
      <c r="L230" s="7" t="s">
        <v>51</v>
      </c>
      <c r="M230" s="7" t="s">
        <v>79</v>
      </c>
      <c r="N230" s="7" t="s">
        <v>155</v>
      </c>
      <c r="O230" s="7" t="s">
        <v>47</v>
      </c>
      <c r="P230" s="7" t="s">
        <v>55</v>
      </c>
    </row>
    <row r="231" spans="1:16" ht="15" customHeight="1" x14ac:dyDescent="0.25">
      <c r="A231" s="16" t="s">
        <v>352</v>
      </c>
      <c r="B231" s="16"/>
      <c r="C231" s="16"/>
      <c r="D231" s="16"/>
      <c r="E231" s="7">
        <f>SUM(E225:E230)</f>
        <v>25.32</v>
      </c>
      <c r="F231" s="7">
        <f t="shared" ref="F231" si="32">SUM(F225:F230)</f>
        <v>23.13</v>
      </c>
      <c r="G231" s="7">
        <f t="shared" ref="G231" si="33">SUM(G225:G230)</f>
        <v>87.5</v>
      </c>
      <c r="H231" s="7">
        <f t="shared" ref="H231" si="34">SUM(H225:H230)</f>
        <v>794.31</v>
      </c>
      <c r="I231" s="7"/>
      <c r="J231" s="7" t="s">
        <v>79</v>
      </c>
      <c r="K231" s="7" t="s">
        <v>83</v>
      </c>
      <c r="L231" s="7" t="s">
        <v>53</v>
      </c>
      <c r="M231" s="7" t="s">
        <v>165</v>
      </c>
      <c r="N231" s="7" t="s">
        <v>276</v>
      </c>
      <c r="O231" s="7" t="s">
        <v>62</v>
      </c>
      <c r="P231" s="7" t="s">
        <v>61</v>
      </c>
    </row>
    <row r="232" spans="1:16" x14ac:dyDescent="0.25">
      <c r="A232" s="16" t="s">
        <v>353</v>
      </c>
      <c r="B232" s="16"/>
      <c r="C232" s="16"/>
      <c r="D232" s="16"/>
      <c r="E232" s="7">
        <f>E223+E231</f>
        <v>43.260000000000005</v>
      </c>
      <c r="F232" s="7">
        <f t="shared" ref="F232" si="35">F223+F231</f>
        <v>39.26</v>
      </c>
      <c r="G232" s="7">
        <f t="shared" ref="G232" si="36">G223+G231</f>
        <v>182.25</v>
      </c>
      <c r="H232" s="7">
        <f t="shared" ref="H232" si="37">H223+H231</f>
        <v>1418.6599999999999</v>
      </c>
      <c r="I232" s="7"/>
      <c r="J232" s="7" t="s">
        <v>79</v>
      </c>
      <c r="K232" s="7" t="s">
        <v>277</v>
      </c>
      <c r="L232" s="7" t="s">
        <v>57</v>
      </c>
      <c r="M232" s="7" t="s">
        <v>278</v>
      </c>
      <c r="N232" s="7" t="s">
        <v>279</v>
      </c>
      <c r="O232" s="7" t="s">
        <v>147</v>
      </c>
      <c r="P232" s="7" t="s">
        <v>92</v>
      </c>
    </row>
    <row r="233" spans="1:16" x14ac:dyDescent="0.25">
      <c r="A233" s="16" t="s">
        <v>363</v>
      </c>
      <c r="B233" s="16"/>
      <c r="C233" s="16"/>
      <c r="D233" s="16"/>
      <c r="E233" s="7">
        <f>E232+E211+E188+E165+E141+E119+E94+E71+E47+E24</f>
        <v>481.80000000000007</v>
      </c>
      <c r="F233" s="7">
        <f t="shared" ref="F233:H233" si="38">F232+F211+F188+F165+F141+F119+F94+F71+F47+F24</f>
        <v>441.30000000000007</v>
      </c>
      <c r="G233" s="7">
        <f t="shared" si="38"/>
        <v>2075.37</v>
      </c>
      <c r="H233" s="7">
        <f t="shared" si="38"/>
        <v>14676.800000000001</v>
      </c>
      <c r="I233" s="7" t="s">
        <v>52</v>
      </c>
      <c r="J233" s="7" t="s">
        <v>280</v>
      </c>
      <c r="K233" s="7" t="s">
        <v>281</v>
      </c>
      <c r="L233" s="7" t="s">
        <v>120</v>
      </c>
      <c r="M233" s="7" t="s">
        <v>282</v>
      </c>
      <c r="N233" s="7" t="s">
        <v>283</v>
      </c>
      <c r="O233" s="7" t="s">
        <v>284</v>
      </c>
      <c r="P233" s="7" t="s">
        <v>285</v>
      </c>
    </row>
    <row r="234" spans="1:16" x14ac:dyDescent="0.25">
      <c r="A234" s="16" t="s">
        <v>364</v>
      </c>
      <c r="B234" s="16"/>
      <c r="C234" s="16"/>
      <c r="D234" s="16"/>
      <c r="E234" s="7">
        <f>E233/10</f>
        <v>48.180000000000007</v>
      </c>
      <c r="F234" s="7">
        <f t="shared" ref="F234:H234" si="39">F233/10</f>
        <v>44.13000000000001</v>
      </c>
      <c r="G234" s="7">
        <f t="shared" si="39"/>
        <v>207.53699999999998</v>
      </c>
      <c r="H234" s="7">
        <f t="shared" si="39"/>
        <v>1467.68</v>
      </c>
      <c r="I234" s="7" t="s">
        <v>153</v>
      </c>
      <c r="J234" s="7" t="s">
        <v>286</v>
      </c>
      <c r="K234" s="7" t="s">
        <v>287</v>
      </c>
      <c r="L234" s="7" t="s">
        <v>288</v>
      </c>
      <c r="M234" s="7" t="s">
        <v>289</v>
      </c>
      <c r="N234" s="7" t="s">
        <v>290</v>
      </c>
      <c r="O234" s="7" t="s">
        <v>291</v>
      </c>
      <c r="P234" s="7" t="s">
        <v>204</v>
      </c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8" t="s">
        <v>43</v>
      </c>
      <c r="C236" s="2" t="s">
        <v>148</v>
      </c>
      <c r="D236" s="2"/>
      <c r="E236" s="2"/>
      <c r="F236" s="2"/>
      <c r="G236" s="2"/>
      <c r="H236" s="8" t="s">
        <v>44</v>
      </c>
      <c r="I236" s="2" t="s">
        <v>149</v>
      </c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1" t="s">
        <v>45</v>
      </c>
      <c r="H237" s="2"/>
      <c r="I237" s="2"/>
      <c r="J237" s="2"/>
      <c r="K237" s="2"/>
      <c r="L237" s="2"/>
      <c r="M237" s="2"/>
      <c r="N237" s="2"/>
      <c r="O237" s="2"/>
      <c r="P237" s="2"/>
    </row>
  </sheetData>
  <mergeCells count="324">
    <mergeCell ref="A233:D233"/>
    <mergeCell ref="A234:D234"/>
    <mergeCell ref="B227:C227"/>
    <mergeCell ref="B228:C228"/>
    <mergeCell ref="B229:C229"/>
    <mergeCell ref="B230:C230"/>
    <mergeCell ref="A231:D231"/>
    <mergeCell ref="A232:D232"/>
    <mergeCell ref="A224:P224"/>
    <mergeCell ref="B225:C225"/>
    <mergeCell ref="B226:C226"/>
    <mergeCell ref="B217:C217"/>
    <mergeCell ref="A218:P218"/>
    <mergeCell ref="B219:C219"/>
    <mergeCell ref="B220:C220"/>
    <mergeCell ref="B221:C221"/>
    <mergeCell ref="B222:C222"/>
    <mergeCell ref="A223:D223"/>
    <mergeCell ref="D214:E214"/>
    <mergeCell ref="I214:J214"/>
    <mergeCell ref="K214:P214"/>
    <mergeCell ref="A215:A216"/>
    <mergeCell ref="B215:C216"/>
    <mergeCell ref="D215:D216"/>
    <mergeCell ref="E215:G215"/>
    <mergeCell ref="H215:H216"/>
    <mergeCell ref="I215:L215"/>
    <mergeCell ref="M215:P215"/>
    <mergeCell ref="A210:D210"/>
    <mergeCell ref="A212:P212"/>
    <mergeCell ref="F213:H213"/>
    <mergeCell ref="I213:J213"/>
    <mergeCell ref="K213:P213"/>
    <mergeCell ref="B205:C205"/>
    <mergeCell ref="B206:C206"/>
    <mergeCell ref="B207:C207"/>
    <mergeCell ref="B208:C208"/>
    <mergeCell ref="B209:C209"/>
    <mergeCell ref="A211:D211"/>
    <mergeCell ref="B200:C200"/>
    <mergeCell ref="A201:D201"/>
    <mergeCell ref="A202:P202"/>
    <mergeCell ref="B203:C203"/>
    <mergeCell ref="B204:C204"/>
    <mergeCell ref="M193:P193"/>
    <mergeCell ref="B195:C195"/>
    <mergeCell ref="A196:P196"/>
    <mergeCell ref="B197:C197"/>
    <mergeCell ref="B198:C198"/>
    <mergeCell ref="B199:C199"/>
    <mergeCell ref="A193:A194"/>
    <mergeCell ref="B193:C194"/>
    <mergeCell ref="D193:D194"/>
    <mergeCell ref="E193:G193"/>
    <mergeCell ref="H193:H194"/>
    <mergeCell ref="I193:L193"/>
    <mergeCell ref="K189:P189"/>
    <mergeCell ref="A190:P190"/>
    <mergeCell ref="F191:H191"/>
    <mergeCell ref="I191:J191"/>
    <mergeCell ref="K191:P191"/>
    <mergeCell ref="D192:E192"/>
    <mergeCell ref="I192:J192"/>
    <mergeCell ref="K192:P192"/>
    <mergeCell ref="B183:C183"/>
    <mergeCell ref="B184:C184"/>
    <mergeCell ref="B185:C185"/>
    <mergeCell ref="B186:C186"/>
    <mergeCell ref="A187:D187"/>
    <mergeCell ref="A188:D188"/>
    <mergeCell ref="B177:C177"/>
    <mergeCell ref="A178:D178"/>
    <mergeCell ref="A179:P179"/>
    <mergeCell ref="B180:C180"/>
    <mergeCell ref="B181:C181"/>
    <mergeCell ref="B182:C182"/>
    <mergeCell ref="B172:C172"/>
    <mergeCell ref="A173:P173"/>
    <mergeCell ref="B174:C174"/>
    <mergeCell ref="B175:C175"/>
    <mergeCell ref="B176:C176"/>
    <mergeCell ref="D169:E169"/>
    <mergeCell ref="I169:J169"/>
    <mergeCell ref="K169:P169"/>
    <mergeCell ref="A170:A171"/>
    <mergeCell ref="B170:C171"/>
    <mergeCell ref="D170:D171"/>
    <mergeCell ref="E170:G170"/>
    <mergeCell ref="H170:H171"/>
    <mergeCell ref="I170:L170"/>
    <mergeCell ref="M170:P170"/>
    <mergeCell ref="A165:D165"/>
    <mergeCell ref="K166:P166"/>
    <mergeCell ref="A167:P167"/>
    <mergeCell ref="F168:H168"/>
    <mergeCell ref="I168:J168"/>
    <mergeCell ref="K168:P168"/>
    <mergeCell ref="B160:C160"/>
    <mergeCell ref="B161:C161"/>
    <mergeCell ref="B162:C162"/>
    <mergeCell ref="B163:C163"/>
    <mergeCell ref="A164:D164"/>
    <mergeCell ref="A155:D155"/>
    <mergeCell ref="A156:P156"/>
    <mergeCell ref="B157:C157"/>
    <mergeCell ref="B158:C158"/>
    <mergeCell ref="B159:C159"/>
    <mergeCell ref="I146:L146"/>
    <mergeCell ref="M146:P146"/>
    <mergeCell ref="B148:C148"/>
    <mergeCell ref="A149:P149"/>
    <mergeCell ref="B150:C150"/>
    <mergeCell ref="B151:C151"/>
    <mergeCell ref="B152:C152"/>
    <mergeCell ref="B153:C153"/>
    <mergeCell ref="D145:E145"/>
    <mergeCell ref="I145:J145"/>
    <mergeCell ref="K145:P145"/>
    <mergeCell ref="A146:A147"/>
    <mergeCell ref="B146:C147"/>
    <mergeCell ref="D146:D147"/>
    <mergeCell ref="E146:G146"/>
    <mergeCell ref="H146:H147"/>
    <mergeCell ref="B154:C154"/>
    <mergeCell ref="B131:C131"/>
    <mergeCell ref="A132:D132"/>
    <mergeCell ref="A133:P133"/>
    <mergeCell ref="B134:C134"/>
    <mergeCell ref="B135:C135"/>
    <mergeCell ref="D123:E123"/>
    <mergeCell ref="I123:J123"/>
    <mergeCell ref="K123:P123"/>
    <mergeCell ref="A124:A125"/>
    <mergeCell ref="B124:C125"/>
    <mergeCell ref="D124:D125"/>
    <mergeCell ref="E124:G124"/>
    <mergeCell ref="H124:H125"/>
    <mergeCell ref="I124:L124"/>
    <mergeCell ref="M124:P124"/>
    <mergeCell ref="A127:P127"/>
    <mergeCell ref="B128:C128"/>
    <mergeCell ref="B129:C129"/>
    <mergeCell ref="B130:C130"/>
    <mergeCell ref="B126:C126"/>
    <mergeCell ref="B101:C101"/>
    <mergeCell ref="A102:P102"/>
    <mergeCell ref="B103:C103"/>
    <mergeCell ref="B104:C104"/>
    <mergeCell ref="B106:C106"/>
    <mergeCell ref="B107:C107"/>
    <mergeCell ref="B108:C108"/>
    <mergeCell ref="A109:D109"/>
    <mergeCell ref="B105:C105"/>
    <mergeCell ref="B82:C82"/>
    <mergeCell ref="D98:E98"/>
    <mergeCell ref="I98:J98"/>
    <mergeCell ref="K98:P98"/>
    <mergeCell ref="A99:A100"/>
    <mergeCell ref="B99:C100"/>
    <mergeCell ref="D99:D100"/>
    <mergeCell ref="E99:G99"/>
    <mergeCell ref="H99:H100"/>
    <mergeCell ref="I99:L99"/>
    <mergeCell ref="M99:P99"/>
    <mergeCell ref="F97:H97"/>
    <mergeCell ref="I97:J97"/>
    <mergeCell ref="K97:P97"/>
    <mergeCell ref="A94:D94"/>
    <mergeCell ref="K95:P95"/>
    <mergeCell ref="A93:D93"/>
    <mergeCell ref="B83:C83"/>
    <mergeCell ref="B84:C84"/>
    <mergeCell ref="A85:D85"/>
    <mergeCell ref="A86:P86"/>
    <mergeCell ref="B87:C87"/>
    <mergeCell ref="D52:D53"/>
    <mergeCell ref="E52:G52"/>
    <mergeCell ref="H52:H53"/>
    <mergeCell ref="I52:L52"/>
    <mergeCell ref="M52:P52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A61:D61"/>
    <mergeCell ref="B54:C54"/>
    <mergeCell ref="A55:P55"/>
    <mergeCell ref="H29:H30"/>
    <mergeCell ref="I29:L29"/>
    <mergeCell ref="M29:P29"/>
    <mergeCell ref="B31:C31"/>
    <mergeCell ref="A32:P32"/>
    <mergeCell ref="B33:C33"/>
    <mergeCell ref="B34:C34"/>
    <mergeCell ref="B35:C35"/>
    <mergeCell ref="A29:A30"/>
    <mergeCell ref="B29:C30"/>
    <mergeCell ref="D29:D30"/>
    <mergeCell ref="E29:G29"/>
    <mergeCell ref="F27:H27"/>
    <mergeCell ref="I27:J27"/>
    <mergeCell ref="K27:P27"/>
    <mergeCell ref="D28:E28"/>
    <mergeCell ref="I28:J28"/>
    <mergeCell ref="K28:P28"/>
    <mergeCell ref="B16:C16"/>
    <mergeCell ref="B17:C17"/>
    <mergeCell ref="B18:C18"/>
    <mergeCell ref="B19:C19"/>
    <mergeCell ref="B20:C20"/>
    <mergeCell ref="B21:C21"/>
    <mergeCell ref="B22:C22"/>
    <mergeCell ref="A23:D23"/>
    <mergeCell ref="A24:D24"/>
    <mergeCell ref="K25:P25"/>
    <mergeCell ref="K1:P1"/>
    <mergeCell ref="A2:P2"/>
    <mergeCell ref="F3:H3"/>
    <mergeCell ref="I3:J3"/>
    <mergeCell ref="K3:P3"/>
    <mergeCell ref="D4:E4"/>
    <mergeCell ref="I4:J4"/>
    <mergeCell ref="K4:P4"/>
    <mergeCell ref="A26:P26"/>
    <mergeCell ref="A5:A6"/>
    <mergeCell ref="B5:C6"/>
    <mergeCell ref="D5:D6"/>
    <mergeCell ref="E5:G5"/>
    <mergeCell ref="H5:H6"/>
    <mergeCell ref="I5:L5"/>
    <mergeCell ref="M5:P5"/>
    <mergeCell ref="B7:C7"/>
    <mergeCell ref="A8:P8"/>
    <mergeCell ref="B9:C9"/>
    <mergeCell ref="B10:C10"/>
    <mergeCell ref="B11:C11"/>
    <mergeCell ref="A141:D141"/>
    <mergeCell ref="K142:P142"/>
    <mergeCell ref="A143:P143"/>
    <mergeCell ref="F144:H144"/>
    <mergeCell ref="B139:C139"/>
    <mergeCell ref="A140:D140"/>
    <mergeCell ref="B136:C136"/>
    <mergeCell ref="B137:C137"/>
    <mergeCell ref="B138:C138"/>
    <mergeCell ref="I144:J144"/>
    <mergeCell ref="K144:P144"/>
    <mergeCell ref="B90:C90"/>
    <mergeCell ref="B91:C91"/>
    <mergeCell ref="B92:C92"/>
    <mergeCell ref="K72:P72"/>
    <mergeCell ref="A73:P73"/>
    <mergeCell ref="F74:H74"/>
    <mergeCell ref="I74:J74"/>
    <mergeCell ref="A121:P121"/>
    <mergeCell ref="F122:H122"/>
    <mergeCell ref="I122:J122"/>
    <mergeCell ref="K122:P122"/>
    <mergeCell ref="B112:C112"/>
    <mergeCell ref="B113:C113"/>
    <mergeCell ref="B114:C114"/>
    <mergeCell ref="B115:C115"/>
    <mergeCell ref="A110:P110"/>
    <mergeCell ref="B111:C111"/>
    <mergeCell ref="B116:C116"/>
    <mergeCell ref="B117:C117"/>
    <mergeCell ref="A118:D118"/>
    <mergeCell ref="A119:D119"/>
    <mergeCell ref="K120:P120"/>
    <mergeCell ref="B80:C80"/>
    <mergeCell ref="B81:C81"/>
    <mergeCell ref="I50:J50"/>
    <mergeCell ref="K50:P50"/>
    <mergeCell ref="A70:D70"/>
    <mergeCell ref="A71:D71"/>
    <mergeCell ref="A62:P62"/>
    <mergeCell ref="B63:C63"/>
    <mergeCell ref="A96:P96"/>
    <mergeCell ref="B68:C68"/>
    <mergeCell ref="B69:C69"/>
    <mergeCell ref="K74:P74"/>
    <mergeCell ref="D75:E75"/>
    <mergeCell ref="I75:J75"/>
    <mergeCell ref="K75:P75"/>
    <mergeCell ref="A76:A77"/>
    <mergeCell ref="B76:C77"/>
    <mergeCell ref="D76:D77"/>
    <mergeCell ref="E76:G76"/>
    <mergeCell ref="H76:H77"/>
    <mergeCell ref="I76:L76"/>
    <mergeCell ref="M76:P76"/>
    <mergeCell ref="B78:C78"/>
    <mergeCell ref="A79:P79"/>
    <mergeCell ref="B88:C88"/>
    <mergeCell ref="B89:C89"/>
    <mergeCell ref="D51:E51"/>
    <mergeCell ref="I51:J51"/>
    <mergeCell ref="K51:P51"/>
    <mergeCell ref="A52:A53"/>
    <mergeCell ref="B52:C53"/>
    <mergeCell ref="B12:C12"/>
    <mergeCell ref="B13:C13"/>
    <mergeCell ref="A14:D14"/>
    <mergeCell ref="A15:P15"/>
    <mergeCell ref="K48:P48"/>
    <mergeCell ref="A49:P49"/>
    <mergeCell ref="F50:H50"/>
    <mergeCell ref="B45:C45"/>
    <mergeCell ref="A46:D46"/>
    <mergeCell ref="A47:D47"/>
    <mergeCell ref="B36:C36"/>
    <mergeCell ref="A37:D37"/>
    <mergeCell ref="A38:P38"/>
    <mergeCell ref="B39:C39"/>
    <mergeCell ref="B40:C40"/>
    <mergeCell ref="B41:C41"/>
    <mergeCell ref="B42:C42"/>
    <mergeCell ref="B43:C43"/>
    <mergeCell ref="B44:C44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Юрист</cp:lastModifiedBy>
  <cp:lastPrinted>2023-03-31T05:11:26Z</cp:lastPrinted>
  <dcterms:created xsi:type="dcterms:W3CDTF">2022-09-08T08:23:09Z</dcterms:created>
  <dcterms:modified xsi:type="dcterms:W3CDTF">2023-04-04T10:07:38Z</dcterms:modified>
</cp:coreProperties>
</file>